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古川\Desktop\"/>
    </mc:Choice>
  </mc:AlternateContent>
  <workbookProtection workbookPassword="8649" lockStructure="1"/>
  <bookViews>
    <workbookView xWindow="0" yWindow="0" windowWidth="12285" windowHeight="81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<sst xmlns="http://schemas.openxmlformats.org/spreadsheetml/2006/main" count="218" uniqueCount="108">
  <si>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</si>
  <si>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</si>
  <si>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</si>
  <si>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</si>
  <si>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</si>
  <si>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</si>
  <si>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</si>
  <si>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</si>
  <si>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</si>
  <si>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</si>
  <si>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</si>
  <si>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</si>
  <si>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</si>
  <si>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</si>
  <si>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</si>
  <si>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</si>
  <si>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</si>
  <si>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</si>
  <si>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</si>
  <si>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</si>
  <si>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</si>
  <si>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</si>
  <si>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</si>
  <si>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</si>
  <si>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</si>
  <si>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</si>
  <si>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</si>
  <si>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</si>
  <si>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</si>
  <si>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</si>
  <si>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</si>
  <si>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</si>
  <si>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</si>
  <si>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</si>
  <si>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</si>
  <si>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</si>
  <si>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</si>
  <si>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</si>
  <si>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</si>
  <si>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</si>
  <si>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</si>
  <si>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</si>
  <si>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</si>
  <si>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</si>
  <si>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</si>
  <si>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</si>
  <si>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</si>
  <si>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</si>
  <si>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</si>
  <si>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</si>
  <si>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</si>
  <si>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</si>
  <si>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</si>
  <si>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</si>
  <si>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</si>
  <si>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</si>
  <si>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</si>
  <si>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</si>
  <si>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</si>
  <si>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</si>
  <si>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</si>
  <si>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</si>
  <si>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</si>
  <si>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</si>
  <si>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</si>
  <si>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</si>
  <si>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</si>
  <si>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</si>
  <si>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</si>
  <si>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</si>
  <si>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</si>
  <si>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</si>
  <si>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</si>
  <si>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</si>
  <si>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</si>
  <si>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</si>
  <si>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</si>
  <si>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</si>
  <si>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</si>
  <si>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</si>
  <si>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</si>
  <si>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</si>
  <si>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</si>
  <si>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</si>
  <si>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</si>
  <si>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</si>
  <si>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</si>
  <si>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</si>
  <si>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</si>
  <si>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</si>
  <si>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</si>
  <si>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</si>
  <si>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</si>
  <si>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蓬田村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</si>
  <si>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</si>
  <si>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</si>
  <si>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</si>
  <si>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</si>
  <si>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</si>
  <si>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</si>
  <si>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</si>
  <si>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</si>
  <si>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</si>
  <si>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</si>
  <si>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</si>
  <si>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前年度と比較すると比率が減少してはいるが、前年度以前と平均比較すると右肩上がりに近い水準ではある。来年度の比率によっては早急に経営改善に向けた取組をしなければならない。
この比率は100％以上を目標とするため経営努力は必須となる。今後施設を維持するための施設更新が増加していくことが予想されるため、計画的に更新をおこなっていくことが必須である。
　④企業債残高対給水収益比率については、企業債の償還を計画通りにおこなっているため、例年に引き続き右肩下がりで推移している。管路更新にはまだ早く、しばらく起債予定はない。その他の施設更新についてはなるべく単費でおこなっていく計画であるため、しばらくは右肩下がりで推移していくことが予想される。類似団体と比較すれば現状では平均よりも高いが、事業自体が県内でも比較的新しく、起債した時期が比較的最近であり償還額も大きい、類似団体の平均が上昇傾向であることから数年で類似団体を下回ることが予想される。
　⑤料金回収率に関して、平均値よりも高い水準ではあるが、前年度と比較すると減少している。これは給水原価の増加が主な原因であることが考えられる。人口減少に伴い、年間総有収水量が減少しており、それに反比例し施設更新等により総費用が増加している。
　⑦施設利用率に関して、給水人口の減少に伴い一日平均配水量も減少するため、施設利用率も減少傾向である。</t>
    <rPh sb="7" eb="9">
      <t>ヒリツ</t>
    </rPh>
    <rPh sb="14" eb="17">
      <t>ゼンネンド</t>
    </rPh>
    <rPh sb="18" eb="20">
      <t>ヒカク</t>
    </rPh>
    <rPh sb="23" eb="25">
      <t>ヒリツ</t>
    </rPh>
    <rPh sb="26" eb="28">
      <t>ゲンショウ</t>
    </rPh>
    <rPh sb="35" eb="38">
      <t>ゼンネンド</t>
    </rPh>
    <rPh sb="38" eb="40">
      <t>イゼン</t>
    </rPh>
    <rPh sb="41" eb="43">
      <t>ヘイキン</t>
    </rPh>
    <rPh sb="43" eb="45">
      <t>ヒカク</t>
    </rPh>
    <rPh sb="56" eb="58">
      <t>スイジュン</t>
    </rPh>
    <rPh sb="63" eb="66">
      <t>ライネンド</t>
    </rPh>
    <rPh sb="67" eb="69">
      <t>ヒリツ</t>
    </rPh>
    <rPh sb="74" eb="76">
      <t>ソウキュウ</t>
    </rPh>
    <rPh sb="77" eb="79">
      <t>ケイエイ</t>
    </rPh>
    <rPh sb="79" eb="81">
      <t>カイゼン</t>
    </rPh>
    <rPh sb="82" eb="83">
      <t>ム</t>
    </rPh>
    <rPh sb="85" eb="87">
      <t>トリクミ</t>
    </rPh>
    <rPh sb="101" eb="103">
      <t>ヒリツ</t>
    </rPh>
    <rPh sb="108" eb="110">
      <t>イジョウ</t>
    </rPh>
    <rPh sb="111" eb="113">
      <t>モクヒョウ</t>
    </rPh>
    <rPh sb="129" eb="131">
      <t>コンゴ</t>
    </rPh>
    <rPh sb="131" eb="133">
      <t>シセツ</t>
    </rPh>
    <rPh sb="134" eb="136">
      <t>イジ</t>
    </rPh>
    <rPh sb="141" eb="143">
      <t>シセツ</t>
    </rPh>
    <rPh sb="143" eb="145">
      <t>コウシン</t>
    </rPh>
    <rPh sb="163" eb="165">
      <t>ケイカク</t>
    </rPh>
    <rPh sb="165" eb="166">
      <t>テキ</t>
    </rPh>
    <rPh sb="167" eb="169">
      <t>コウシン</t>
    </rPh>
    <rPh sb="180" eb="182">
      <t>ヒッス</t>
    </rPh>
    <rPh sb="189" eb="192">
      <t>キギョウサイ</t>
    </rPh>
    <rPh sb="192" eb="194">
      <t>ザンダカ</t>
    </rPh>
    <rPh sb="194" eb="195">
      <t>タイ</t>
    </rPh>
    <rPh sb="195" eb="197">
      <t>キュウスイ</t>
    </rPh>
    <rPh sb="197" eb="199">
      <t>シュウエキ</t>
    </rPh>
    <rPh sb="199" eb="201">
      <t>ヒリツ</t>
    </rPh>
    <rPh sb="207" eb="210">
      <t>キギョウサイ</t>
    </rPh>
    <rPh sb="211" eb="213">
      <t>ショウカン</t>
    </rPh>
    <rPh sb="214" eb="216">
      <t>ケイカク</t>
    </rPh>
    <rPh sb="216" eb="217">
      <t>ドオ</t>
    </rPh>
    <rPh sb="229" eb="231">
      <t>レイネン</t>
    </rPh>
    <rPh sb="232" eb="233">
      <t>ヒ</t>
    </rPh>
    <rPh sb="234" eb="235">
      <t>ツヅ</t>
    </rPh>
    <rPh sb="236" eb="238">
      <t>ミギカタ</t>
    </rPh>
    <rPh sb="238" eb="239">
      <t>サ</t>
    </rPh>
    <rPh sb="242" eb="244">
      <t>スイイ</t>
    </rPh>
    <rPh sb="249" eb="251">
      <t>カンロ</t>
    </rPh>
    <rPh sb="251" eb="253">
      <t>コウシン</t>
    </rPh>
    <rPh sb="257" eb="258">
      <t>ハヤ</t>
    </rPh>
    <rPh sb="264" eb="266">
      <t>キサイ</t>
    </rPh>
    <rPh sb="266" eb="268">
      <t>ヨテイ</t>
    </rPh>
    <rPh sb="274" eb="275">
      <t>タ</t>
    </rPh>
    <rPh sb="276" eb="278">
      <t>シセツ</t>
    </rPh>
    <rPh sb="278" eb="280">
      <t>コウシン</t>
    </rPh>
    <rPh sb="289" eb="290">
      <t>タン</t>
    </rPh>
    <rPh sb="290" eb="291">
      <t>ヒ</t>
    </rPh>
    <rPh sb="299" eb="301">
      <t>ケイカク</t>
    </rPh>
    <rPh sb="312" eb="314">
      <t>ミギカタ</t>
    </rPh>
    <rPh sb="314" eb="315">
      <t>サ</t>
    </rPh>
    <rPh sb="318" eb="320">
      <t>スイイ</t>
    </rPh>
    <rPh sb="327" eb="329">
      <t>ヨソウ</t>
    </rPh>
    <rPh sb="333" eb="335">
      <t>ルイジ</t>
    </rPh>
    <rPh sb="335" eb="337">
      <t>ダンタイ</t>
    </rPh>
    <rPh sb="338" eb="340">
      <t>ヒカク</t>
    </rPh>
    <rPh sb="343" eb="345">
      <t>ゲンジョウ</t>
    </rPh>
    <rPh sb="347" eb="349">
      <t>ヘイキン</t>
    </rPh>
    <rPh sb="352" eb="353">
      <t>タカ</t>
    </rPh>
    <rPh sb="356" eb="358">
      <t>ジギョウ</t>
    </rPh>
    <rPh sb="358" eb="360">
      <t>ジタイ</t>
    </rPh>
    <rPh sb="361" eb="363">
      <t>ケンナイ</t>
    </rPh>
    <rPh sb="365" eb="368">
      <t>ヒカクテキ</t>
    </rPh>
    <rPh sb="368" eb="369">
      <t>アタラ</t>
    </rPh>
    <rPh sb="372" eb="374">
      <t>キサイ</t>
    </rPh>
    <rPh sb="376" eb="378">
      <t>ジキ</t>
    </rPh>
    <rPh sb="379" eb="382">
      <t>ヒカクテキ</t>
    </rPh>
    <rPh sb="382" eb="384">
      <t>サイキン</t>
    </rPh>
    <rPh sb="387" eb="389">
      <t>ショウカン</t>
    </rPh>
    <rPh sb="389" eb="390">
      <t>ガク</t>
    </rPh>
    <rPh sb="391" eb="392">
      <t>オオ</t>
    </rPh>
    <rPh sb="395" eb="397">
      <t>ルイジ</t>
    </rPh>
    <rPh sb="397" eb="399">
      <t>ダンタイ</t>
    </rPh>
    <rPh sb="400" eb="402">
      <t>ヘイキン</t>
    </rPh>
    <rPh sb="403" eb="405">
      <t>ジョウショウ</t>
    </rPh>
    <rPh sb="405" eb="407">
      <t>ケイコウ</t>
    </rPh>
    <rPh sb="414" eb="416">
      <t>スウネン</t>
    </rPh>
    <rPh sb="417" eb="419">
      <t>ルイジ</t>
    </rPh>
    <rPh sb="419" eb="421">
      <t>ダンタイ</t>
    </rPh>
    <rPh sb="422" eb="424">
      <t>シタマワ</t>
    </rPh>
    <rPh sb="428" eb="430">
      <t>ヨソウ</t>
    </rPh>
    <rPh sb="437" eb="439">
      <t>リョウキン</t>
    </rPh>
    <rPh sb="439" eb="442">
      <t>カイシュウリツ</t>
    </rPh>
    <rPh sb="443" eb="444">
      <t>カン</t>
    </rPh>
    <rPh sb="447" eb="450">
      <t>ヘイキンチ</t>
    </rPh>
    <rPh sb="453" eb="454">
      <t>タカ</t>
    </rPh>
    <rPh sb="455" eb="457">
      <t>スイジュン</t>
    </rPh>
    <rPh sb="463" eb="466">
      <t>ゼンネンド</t>
    </rPh>
    <rPh sb="467" eb="469">
      <t>ヒカク</t>
    </rPh>
    <rPh sb="472" eb="474">
      <t>ゲンショウ</t>
    </rPh>
    <rPh sb="482" eb="486">
      <t>キュウスイゲンカ</t>
    </rPh>
    <rPh sb="487" eb="489">
      <t>ゾウカ</t>
    </rPh>
    <rPh sb="490" eb="491">
      <t>オモ</t>
    </rPh>
    <rPh sb="492" eb="494">
      <t>ゲンイン</t>
    </rPh>
    <rPh sb="500" eb="501">
      <t>カンガ</t>
    </rPh>
    <rPh sb="506" eb="508">
      <t>ジンコウ</t>
    </rPh>
    <rPh sb="508" eb="510">
      <t>ゲンショウ</t>
    </rPh>
    <rPh sb="511" eb="512">
      <t>トモナ</t>
    </rPh>
    <rPh sb="514" eb="516">
      <t>ネンカン</t>
    </rPh>
    <rPh sb="516" eb="517">
      <t>ソウ</t>
    </rPh>
    <rPh sb="517" eb="519">
      <t>ユウシュウ</t>
    </rPh>
    <rPh sb="519" eb="521">
      <t>スイリョウ</t>
    </rPh>
    <rPh sb="522" eb="524">
      <t>ゲンショウ</t>
    </rPh>
    <rPh sb="532" eb="535">
      <t>ハンピレイ</t>
    </rPh>
    <rPh sb="536" eb="538">
      <t>シセツ</t>
    </rPh>
    <rPh sb="538" eb="540">
      <t>コウシン</t>
    </rPh>
    <rPh sb="540" eb="541">
      <t>トウ</t>
    </rPh>
    <rPh sb="544" eb="547">
      <t>ソウヒヨウ</t>
    </rPh>
    <rPh sb="548" eb="550">
      <t>ゾウカ</t>
    </rPh>
    <rPh sb="558" eb="560">
      <t>シセツ</t>
    </rPh>
    <rPh sb="560" eb="563">
      <t>リヨウリツ</t>
    </rPh>
    <rPh sb="564" eb="565">
      <t>カン</t>
    </rPh>
    <rPh sb="568" eb="570">
      <t>キュウスイ</t>
    </rPh>
    <rPh sb="570" eb="572">
      <t>ジンコウ</t>
    </rPh>
    <rPh sb="573" eb="575">
      <t>ゲンショウ</t>
    </rPh>
    <rPh sb="576" eb="577">
      <t>トモナ</t>
    </rPh>
    <rPh sb="578" eb="580">
      <t>イチニチ</t>
    </rPh>
    <rPh sb="580" eb="582">
      <t>ヘイキン</t>
    </rPh>
    <rPh sb="582" eb="585">
      <t>ハイスイリョウ</t>
    </rPh>
    <rPh sb="586" eb="588">
      <t>ゲンショウ</t>
    </rPh>
    <rPh sb="593" eb="595">
      <t>シセツ</t>
    </rPh>
    <rPh sb="595" eb="598">
      <t>リヨウリツ</t>
    </rPh>
    <rPh sb="599" eb="601">
      <t>ゲンショウ</t>
    </rPh>
    <rPh sb="601" eb="603">
      <t>ケイコウ</t>
    </rPh>
    <phoneticPr fontId="4"/>
  </si>
  <si>
    <t>　老朽化について、管路(ダクタイル鋳鉄管K形）に関してはひとつの基準として法定耐用年数（40年）が目処になるが、現状でまだ20年弱しか経っていないため、更新自体はもう少し先のことになると思われる。
　その他の施設（管理棟、配水池、計装類、取水ポンプ等）の更新計画は、経営戦略にて策定してはいるが、重要度、健全性、緊急性等考慮し随時選定しておこなっていく必要がある。早々に見積を徴取し早い段階で計画を立てなければならない。</t>
    <rPh sb="1" eb="4">
      <t>ロウキュウカ</t>
    </rPh>
    <rPh sb="9" eb="11">
      <t>カンロ</t>
    </rPh>
    <rPh sb="17" eb="20">
      <t>チュウテツカン</t>
    </rPh>
    <rPh sb="21" eb="22">
      <t>カタ</t>
    </rPh>
    <rPh sb="24" eb="25">
      <t>カン</t>
    </rPh>
    <rPh sb="32" eb="34">
      <t>キジュン</t>
    </rPh>
    <rPh sb="37" eb="39">
      <t>ホウテイ</t>
    </rPh>
    <rPh sb="39" eb="41">
      <t>タイヨウ</t>
    </rPh>
    <rPh sb="41" eb="43">
      <t>ネンスウ</t>
    </rPh>
    <rPh sb="46" eb="47">
      <t>ネン</t>
    </rPh>
    <rPh sb="49" eb="51">
      <t>メド</t>
    </rPh>
    <rPh sb="56" eb="58">
      <t>ゲンジョウ</t>
    </rPh>
    <rPh sb="63" eb="64">
      <t>ネン</t>
    </rPh>
    <rPh sb="64" eb="65">
      <t>ジャク</t>
    </rPh>
    <rPh sb="67" eb="68">
      <t>タ</t>
    </rPh>
    <rPh sb="76" eb="78">
      <t>コウシン</t>
    </rPh>
    <rPh sb="78" eb="80">
      <t>ジタイ</t>
    </rPh>
    <rPh sb="83" eb="84">
      <t>スコ</t>
    </rPh>
    <rPh sb="85" eb="86">
      <t>サキ</t>
    </rPh>
    <rPh sb="93" eb="94">
      <t>オモ</t>
    </rPh>
    <rPh sb="102" eb="103">
      <t>タ</t>
    </rPh>
    <rPh sb="104" eb="106">
      <t>シセツ</t>
    </rPh>
    <rPh sb="107" eb="110">
      <t>カンリトウ</t>
    </rPh>
    <rPh sb="111" eb="114">
      <t>ハイスイチ</t>
    </rPh>
    <rPh sb="115" eb="118">
      <t>ケイソウルイ</t>
    </rPh>
    <rPh sb="119" eb="121">
      <t>シュスイ</t>
    </rPh>
    <rPh sb="124" eb="125">
      <t>トウ</t>
    </rPh>
    <rPh sb="127" eb="129">
      <t>コウシン</t>
    </rPh>
    <rPh sb="129" eb="131">
      <t>ケイカク</t>
    </rPh>
    <rPh sb="133" eb="135">
      <t>ケイエイ</t>
    </rPh>
    <rPh sb="135" eb="137">
      <t>センリャク</t>
    </rPh>
    <rPh sb="139" eb="141">
      <t>サクテイ</t>
    </rPh>
    <rPh sb="148" eb="151">
      <t>ジュウヨウド</t>
    </rPh>
    <rPh sb="152" eb="155">
      <t>ケンゼンセイ</t>
    </rPh>
    <rPh sb="156" eb="159">
      <t>キンキュウセイ</t>
    </rPh>
    <rPh sb="159" eb="160">
      <t>トウ</t>
    </rPh>
    <rPh sb="160" eb="162">
      <t>コウリョ</t>
    </rPh>
    <rPh sb="163" eb="165">
      <t>ズイジ</t>
    </rPh>
    <rPh sb="165" eb="167">
      <t>センテイ</t>
    </rPh>
    <rPh sb="176" eb="178">
      <t>ヒツヨウ</t>
    </rPh>
    <rPh sb="182" eb="184">
      <t>ソウソウ</t>
    </rPh>
    <rPh sb="185" eb="187">
      <t>ミツモリ</t>
    </rPh>
    <rPh sb="188" eb="190">
      <t>チョウシュ</t>
    </rPh>
    <rPh sb="191" eb="192">
      <t>ハヤ</t>
    </rPh>
    <rPh sb="193" eb="195">
      <t>ダンカイ</t>
    </rPh>
    <rPh sb="196" eb="198">
      <t>ケイカク</t>
    </rPh>
    <rPh sb="199" eb="200">
      <t>タ</t>
    </rPh>
    <phoneticPr fontId="4"/>
  </si>
  <si>
    <t>　全体的に前年度と比較すると僅かながら数値が悪化しており、今後項目によっては今まで以上に経営努力しなければならなくなることが予想される。
　人口減少に伴い、給水人口及び有収水量が減少しており年々少しずつ料金収入が減少してきており、水道料金が県内でも高く、喫緊で料金の値上げをおこなう予定は現状ではない。早急に歳入を増やすことは困難であるため、なるべく歳出を抑えなければならない。
　大きな歳出として施設更新があげられるが、「2.老朽化に状況について」で述べているとおり管路更新はまだ先のことになると思われる。その他の施設の更新が近年徐々に発生しており、今後徐々に総費用の増加が予想される。法定耐用年数直前に管路を短期でまとめて更新するとその期間にまとまって事業費が増大してしまうので、ある程度中長期的なスパンで施工した方が事業費が平準化され安定した経営につながる。
　そのため予算編成時に各年度で大きく歳出が増減しないよう調整し、平成28年度中に策定予定の経営戦略をもとに総費用の平準化を目指し経営の健全化を図る。
　施設利用率の向上については施設更新時のダウンサイジングを基本に長いスパンで解消していく。</t>
    <rPh sb="1" eb="4">
      <t>ゼンタイテキ</t>
    </rPh>
    <rPh sb="5" eb="8">
      <t>ゼンネンド</t>
    </rPh>
    <rPh sb="9" eb="11">
      <t>ヒカク</t>
    </rPh>
    <rPh sb="14" eb="15">
      <t>ワズ</t>
    </rPh>
    <rPh sb="19" eb="21">
      <t>スウチ</t>
    </rPh>
    <rPh sb="22" eb="24">
      <t>アッカ</t>
    </rPh>
    <rPh sb="29" eb="31">
      <t>コンゴ</t>
    </rPh>
    <rPh sb="31" eb="33">
      <t>コウモク</t>
    </rPh>
    <rPh sb="38" eb="39">
      <t>イマ</t>
    </rPh>
    <rPh sb="41" eb="43">
      <t>イジョウ</t>
    </rPh>
    <rPh sb="44" eb="46">
      <t>ケイエイ</t>
    </rPh>
    <rPh sb="46" eb="48">
      <t>ドリョク</t>
    </rPh>
    <rPh sb="62" eb="64">
      <t>ヨソウ</t>
    </rPh>
    <rPh sb="70" eb="72">
      <t>ジンコウ</t>
    </rPh>
    <rPh sb="72" eb="74">
      <t>ゲンショウ</t>
    </rPh>
    <rPh sb="75" eb="76">
      <t>トモナ</t>
    </rPh>
    <rPh sb="78" eb="80">
      <t>キュウスイ</t>
    </rPh>
    <rPh sb="80" eb="82">
      <t>ジンコウ</t>
    </rPh>
    <rPh sb="82" eb="83">
      <t>オヨ</t>
    </rPh>
    <rPh sb="84" eb="86">
      <t>ユウシュウ</t>
    </rPh>
    <rPh sb="86" eb="88">
      <t>スイリョウ</t>
    </rPh>
    <rPh sb="89" eb="91">
      <t>ゲンショウ</t>
    </rPh>
    <rPh sb="97" eb="98">
      <t>スコ</t>
    </rPh>
    <rPh sb="101" eb="103">
      <t>リョウキン</t>
    </rPh>
    <rPh sb="103" eb="105">
      <t>シュウニュウ</t>
    </rPh>
    <rPh sb="106" eb="108">
      <t>ゲンショウ</t>
    </rPh>
    <rPh sb="127" eb="129">
      <t>キッキン</t>
    </rPh>
    <rPh sb="191" eb="192">
      <t>オオ</t>
    </rPh>
    <rPh sb="194" eb="196">
      <t>サイシュツ</t>
    </rPh>
    <rPh sb="199" eb="201">
      <t>シセツ</t>
    </rPh>
    <rPh sb="201" eb="203">
      <t>コウシン</t>
    </rPh>
    <rPh sb="214" eb="217">
      <t>ロウキュウカ</t>
    </rPh>
    <rPh sb="218" eb="220">
      <t>ジョウキョウ</t>
    </rPh>
    <rPh sb="226" eb="227">
      <t>ノ</t>
    </rPh>
    <rPh sb="234" eb="236">
      <t>カンロ</t>
    </rPh>
    <rPh sb="236" eb="238">
      <t>コウシン</t>
    </rPh>
    <rPh sb="241" eb="242">
      <t>サキ</t>
    </rPh>
    <rPh sb="249" eb="250">
      <t>オモ</t>
    </rPh>
    <rPh sb="256" eb="257">
      <t>ホカ</t>
    </rPh>
    <rPh sb="258" eb="260">
      <t>シセツ</t>
    </rPh>
    <rPh sb="261" eb="263">
      <t>コウシン</t>
    </rPh>
    <rPh sb="264" eb="266">
      <t>キンネン</t>
    </rPh>
    <rPh sb="266" eb="268">
      <t>ジョジョ</t>
    </rPh>
    <rPh sb="269" eb="271">
      <t>ハッセイ</t>
    </rPh>
    <rPh sb="276" eb="278">
      <t>コンゴ</t>
    </rPh>
    <rPh sb="278" eb="280">
      <t>ジョジョ</t>
    </rPh>
    <rPh sb="281" eb="284">
      <t>ソウヒヨウ</t>
    </rPh>
    <rPh sb="285" eb="287">
      <t>ゾウカ</t>
    </rPh>
    <rPh sb="288" eb="290">
      <t>ヨソウ</t>
    </rPh>
    <rPh sb="394" eb="397">
      <t>カクネンド</t>
    </rPh>
    <rPh sb="404" eb="406">
      <t>ゾウゲン</t>
    </rPh>
    <rPh sb="411" eb="413">
      <t>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</si>
</sst>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278984"/>
        <c:axId val="41328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413278984"/>
        <c:axId val="413281104"/>
      </c:lineChart>
      <c:dateAx>
        <c:axId val="413278984"/>
        <c:scaling>
          <c:orientation val="minMax"/>
        </c:scaling>
        <c:delete val="1"/>
        <c:axPos val="b"/>
        <c:numFmt formatCode="ge" sourceLinked="1"/>
        <c:majorTickMark val="none"/>
        <c:minorTickMark val="none"/>
        <c:tickLblPos val="none"/>
        <c:crossAx val="413281104"/>
        <c:crosses val="autoZero"/>
        <c:auto val="1"/>
        <c:lblOffset val="100"/>
        <c:baseTimeUnit val="years"/>
      </c:dateAx>
      <c:valAx>
        <c:axId val="41328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7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45.25</c:v>
                </c:pt>
                <c:pt idx="1">
                  <c:v>45.61</c:v>
                </c:pt>
                <c:pt idx="2">
                  <c:v>42.43</c:v>
                </c:pt>
                <c:pt idx="3">
                  <c:v>42.95</c:v>
                </c:pt>
                <c:pt idx="4">
                  <c:v>41.95</c:v>
                </c:pt>
              </c:numCache>
            </c:numRef>
          </c:val>
        </c:ser>
        <c:dLbls>
          <c:showLegendKey val="0"/>
          <c:showVal val="0"/>
          <c:showCatName val="0"/>
          <c:showSerName val="0"/>
          <c:showPercent val="0"/>
          <c:showBubbleSize val="0"/>
        </c:dLbls>
        <c:gapWidth val="150"/>
        <c:axId val="288607640"/>
        <c:axId val="2886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88607640"/>
        <c:axId val="288608064"/>
      </c:lineChart>
      <c:dateAx>
        <c:axId val="288607640"/>
        <c:scaling>
          <c:orientation val="minMax"/>
        </c:scaling>
        <c:delete val="1"/>
        <c:axPos val="b"/>
        <c:numFmt formatCode="ge" sourceLinked="1"/>
        <c:majorTickMark val="none"/>
        <c:minorTickMark val="none"/>
        <c:tickLblPos val="none"/>
        <c:crossAx val="288608064"/>
        <c:crosses val="autoZero"/>
        <c:auto val="1"/>
        <c:lblOffset val="100"/>
        <c:baseTimeUnit val="years"/>
      </c:dateAx>
      <c:valAx>
        <c:axId val="2886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60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82.07</c:v>
                </c:pt>
                <c:pt idx="1">
                  <c:v>88.57</c:v>
                </c:pt>
                <c:pt idx="2">
                  <c:v>93.78</c:v>
                </c:pt>
                <c:pt idx="3">
                  <c:v>88.29</c:v>
                </c:pt>
                <c:pt idx="4">
                  <c:v>88.96</c:v>
                </c:pt>
              </c:numCache>
            </c:numRef>
          </c:val>
        </c:ser>
        <c:dLbls>
          <c:showLegendKey val="0"/>
          <c:showVal val="0"/>
          <c:showCatName val="0"/>
          <c:showSerName val="0"/>
          <c:showPercent val="0"/>
          <c:showBubbleSize val="0"/>
        </c:dLbls>
        <c:gapWidth val="150"/>
        <c:axId val="421363704"/>
        <c:axId val="4213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421363704"/>
        <c:axId val="421364128"/>
      </c:lineChart>
      <c:dateAx>
        <c:axId val="421363704"/>
        <c:scaling>
          <c:orientation val="minMax"/>
        </c:scaling>
        <c:delete val="1"/>
        <c:axPos val="b"/>
        <c:numFmt formatCode="ge" sourceLinked="1"/>
        <c:majorTickMark val="none"/>
        <c:minorTickMark val="none"/>
        <c:tickLblPos val="none"/>
        <c:crossAx val="421364128"/>
        <c:crosses val="autoZero"/>
        <c:auto val="1"/>
        <c:lblOffset val="100"/>
        <c:baseTimeUnit val="years"/>
      </c:dateAx>
      <c:valAx>
        <c:axId val="4213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36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59.59</c:v>
                </c:pt>
                <c:pt idx="1">
                  <c:v>66.430000000000007</c:v>
                </c:pt>
                <c:pt idx="2">
                  <c:v>67.319999999999993</c:v>
                </c:pt>
                <c:pt idx="3">
                  <c:v>76.459999999999994</c:v>
                </c:pt>
                <c:pt idx="4">
                  <c:v>72.67</c:v>
                </c:pt>
              </c:numCache>
            </c:numRef>
          </c:val>
        </c:ser>
        <c:dLbls>
          <c:showLegendKey val="0"/>
          <c:showVal val="0"/>
          <c:showCatName val="0"/>
          <c:showSerName val="0"/>
          <c:showPercent val="0"/>
          <c:showBubbleSize val="0"/>
        </c:dLbls>
        <c:gapWidth val="150"/>
        <c:axId val="413285768"/>
        <c:axId val="41328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413285768"/>
        <c:axId val="413282800"/>
      </c:lineChart>
      <c:dateAx>
        <c:axId val="413285768"/>
        <c:scaling>
          <c:orientation val="minMax"/>
        </c:scaling>
        <c:delete val="1"/>
        <c:axPos val="b"/>
        <c:numFmt formatCode="ge" sourceLinked="1"/>
        <c:majorTickMark val="none"/>
        <c:minorTickMark val="none"/>
        <c:tickLblPos val="none"/>
        <c:crossAx val="413282800"/>
        <c:crosses val="autoZero"/>
        <c:auto val="1"/>
        <c:lblOffset val="100"/>
        <c:baseTimeUnit val="years"/>
      </c:dateAx>
      <c:valAx>
        <c:axId val="41328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8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3281528"/>
        <c:axId val="4132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3281528"/>
        <c:axId val="413280256"/>
      </c:lineChart>
      <c:dateAx>
        <c:axId val="413281528"/>
        <c:scaling>
          <c:orientation val="minMax"/>
        </c:scaling>
        <c:delete val="1"/>
        <c:axPos val="b"/>
        <c:numFmt formatCode="ge" sourceLinked="1"/>
        <c:majorTickMark val="none"/>
        <c:minorTickMark val="none"/>
        <c:tickLblPos val="none"/>
        <c:crossAx val="413280256"/>
        <c:crosses val="autoZero"/>
        <c:auto val="1"/>
        <c:lblOffset val="100"/>
        <c:baseTimeUnit val="years"/>
      </c:dateAx>
      <c:valAx>
        <c:axId val="4132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8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3279832"/>
        <c:axId val="28661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3279832"/>
        <c:axId val="286614472"/>
      </c:lineChart>
      <c:dateAx>
        <c:axId val="413279832"/>
        <c:scaling>
          <c:orientation val="minMax"/>
        </c:scaling>
        <c:delete val="1"/>
        <c:axPos val="b"/>
        <c:numFmt formatCode="ge" sourceLinked="1"/>
        <c:majorTickMark val="none"/>
        <c:minorTickMark val="none"/>
        <c:tickLblPos val="none"/>
        <c:crossAx val="286614472"/>
        <c:crosses val="autoZero"/>
        <c:auto val="1"/>
        <c:lblOffset val="100"/>
        <c:baseTimeUnit val="years"/>
      </c:dateAx>
      <c:valAx>
        <c:axId val="28661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7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6615320"/>
        <c:axId val="28661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615320"/>
        <c:axId val="286617016"/>
      </c:lineChart>
      <c:dateAx>
        <c:axId val="286615320"/>
        <c:scaling>
          <c:orientation val="minMax"/>
        </c:scaling>
        <c:delete val="1"/>
        <c:axPos val="b"/>
        <c:numFmt formatCode="ge" sourceLinked="1"/>
        <c:majorTickMark val="none"/>
        <c:minorTickMark val="none"/>
        <c:tickLblPos val="none"/>
        <c:crossAx val="286617016"/>
        <c:crosses val="autoZero"/>
        <c:auto val="1"/>
        <c:lblOffset val="100"/>
        <c:baseTimeUnit val="years"/>
      </c:dateAx>
      <c:valAx>
        <c:axId val="28661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1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3283648"/>
        <c:axId val="35035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3283648"/>
        <c:axId val="350355064"/>
      </c:lineChart>
      <c:dateAx>
        <c:axId val="413283648"/>
        <c:scaling>
          <c:orientation val="minMax"/>
        </c:scaling>
        <c:delete val="1"/>
        <c:axPos val="b"/>
        <c:numFmt formatCode="ge" sourceLinked="1"/>
        <c:majorTickMark val="none"/>
        <c:minorTickMark val="none"/>
        <c:tickLblPos val="none"/>
        <c:crossAx val="350355064"/>
        <c:crosses val="autoZero"/>
        <c:auto val="1"/>
        <c:lblOffset val="100"/>
        <c:baseTimeUnit val="years"/>
      </c:dateAx>
      <c:valAx>
        <c:axId val="35035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1720.7</c:v>
                </c:pt>
                <c:pt idx="1">
                  <c:v>1555.41</c:v>
                </c:pt>
                <c:pt idx="2">
                  <c:v>1480.04</c:v>
                </c:pt>
                <c:pt idx="3">
                  <c:v>1400.13</c:v>
                </c:pt>
                <c:pt idx="4">
                  <c:v>1341.27</c:v>
                </c:pt>
              </c:numCache>
            </c:numRef>
          </c:val>
        </c:ser>
        <c:dLbls>
          <c:showLegendKey val="0"/>
          <c:showVal val="0"/>
          <c:showCatName val="0"/>
          <c:showSerName val="0"/>
          <c:showPercent val="0"/>
          <c:showBubbleSize val="0"/>
        </c:dLbls>
        <c:gapWidth val="150"/>
        <c:axId val="413279408"/>
        <c:axId val="35035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413279408"/>
        <c:axId val="350356336"/>
      </c:lineChart>
      <c:dateAx>
        <c:axId val="413279408"/>
        <c:scaling>
          <c:orientation val="minMax"/>
        </c:scaling>
        <c:delete val="1"/>
        <c:axPos val="b"/>
        <c:numFmt formatCode="ge" sourceLinked="1"/>
        <c:majorTickMark val="none"/>
        <c:minorTickMark val="none"/>
        <c:tickLblPos val="none"/>
        <c:crossAx val="350356336"/>
        <c:crosses val="autoZero"/>
        <c:auto val="1"/>
        <c:lblOffset val="100"/>
        <c:baseTimeUnit val="years"/>
      </c:dateAx>
      <c:valAx>
        <c:axId val="35035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7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43.73</c:v>
                </c:pt>
                <c:pt idx="1">
                  <c:v>49.3</c:v>
                </c:pt>
                <c:pt idx="2">
                  <c:v>49.76</c:v>
                </c:pt>
                <c:pt idx="3">
                  <c:v>51.53</c:v>
                </c:pt>
                <c:pt idx="4">
                  <c:v>48.39</c:v>
                </c:pt>
              </c:numCache>
            </c:numRef>
          </c:val>
        </c:ser>
        <c:dLbls>
          <c:showLegendKey val="0"/>
          <c:showVal val="0"/>
          <c:showCatName val="0"/>
          <c:showSerName val="0"/>
          <c:showPercent val="0"/>
          <c:showBubbleSize val="0"/>
        </c:dLbls>
        <c:gapWidth val="150"/>
        <c:axId val="283387488"/>
        <c:axId val="28338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83387488"/>
        <c:axId val="283387912"/>
      </c:lineChart>
      <c:dateAx>
        <c:axId val="283387488"/>
        <c:scaling>
          <c:orientation val="minMax"/>
        </c:scaling>
        <c:delete val="1"/>
        <c:axPos val="b"/>
        <c:numFmt formatCode="ge" sourceLinked="1"/>
        <c:majorTickMark val="none"/>
        <c:minorTickMark val="none"/>
        <c:tickLblPos val="none"/>
        <c:crossAx val="283387912"/>
        <c:crosses val="autoZero"/>
        <c:auto val="1"/>
        <c:lblOffset val="100"/>
        <c:baseTimeUnit val="years"/>
      </c:dateAx>
      <c:valAx>
        <c:axId val="28338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3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646.19000000000005</c:v>
                </c:pt>
                <c:pt idx="1">
                  <c:v>546.1</c:v>
                </c:pt>
                <c:pt idx="2">
                  <c:v>538.77</c:v>
                </c:pt>
                <c:pt idx="3">
                  <c:v>545.20000000000005</c:v>
                </c:pt>
                <c:pt idx="4">
                  <c:v>577.73</c:v>
                </c:pt>
              </c:numCache>
            </c:numRef>
          </c:val>
        </c:ser>
        <c:dLbls>
          <c:showLegendKey val="0"/>
          <c:showVal val="0"/>
          <c:showCatName val="0"/>
          <c:showSerName val="0"/>
          <c:showPercent val="0"/>
          <c:showBubbleSize val="0"/>
        </c:dLbls>
        <c:gapWidth val="150"/>
        <c:axId val="345265328"/>
        <c:axId val="34526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345265328"/>
        <c:axId val="345264904"/>
      </c:lineChart>
      <c:dateAx>
        <c:axId val="345265328"/>
        <c:scaling>
          <c:orientation val="minMax"/>
        </c:scaling>
        <c:delete val="1"/>
        <c:axPos val="b"/>
        <c:numFmt formatCode="ge" sourceLinked="1"/>
        <c:majorTickMark val="none"/>
        <c:minorTickMark val="none"/>
        <c:tickLblPos val="none"/>
        <c:crossAx val="345264904"/>
        <c:crosses val="autoZero"/>
        <c:auto val="1"/>
        <c:lblOffset val="100"/>
        <c:baseTimeUnit val="years"/>
      </c:dateAx>
      <c:valAx>
        <c:axId val="34526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6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D58" sqref="D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青森県　蓬田村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2996</v>
      </c>
      <c r="AJ8" s="55"/>
      <c r="AK8" s="55"/>
      <c r="AL8" s="55"/>
      <c r="AM8" s="55"/>
      <c r="AN8" s="55"/>
      <c r="AO8" s="55"/>
      <c r="AP8" s="56"/>
      <c r="AQ8" s="46">
        <f>データ!R6</f>
        <v>80.84</v>
      </c>
      <c r="AR8" s="46"/>
      <c r="AS8" s="46"/>
      <c r="AT8" s="46"/>
      <c r="AU8" s="46"/>
      <c r="AV8" s="46"/>
      <c r="AW8" s="46"/>
      <c r="AX8" s="46"/>
      <c r="AY8" s="46">
        <f>データ!S6</f>
        <v>37.06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99.33</v>
      </c>
      <c r="S10" s="46"/>
      <c r="T10" s="46"/>
      <c r="U10" s="46"/>
      <c r="V10" s="46"/>
      <c r="W10" s="46"/>
      <c r="X10" s="46"/>
      <c r="Y10" s="46"/>
      <c r="Z10" s="80">
        <f>データ!P6</f>
        <v>4420</v>
      </c>
      <c r="AA10" s="80"/>
      <c r="AB10" s="80"/>
      <c r="AC10" s="80"/>
      <c r="AD10" s="80"/>
      <c r="AE10" s="80"/>
      <c r="AF10" s="80"/>
      <c r="AG10" s="80"/>
      <c r="AH10" s="2"/>
      <c r="AI10" s="80">
        <f>データ!T6</f>
        <v>2945</v>
      </c>
      <c r="AJ10" s="80"/>
      <c r="AK10" s="80"/>
      <c r="AL10" s="80"/>
      <c r="AM10" s="80"/>
      <c r="AN10" s="80"/>
      <c r="AO10" s="80"/>
      <c r="AP10" s="80"/>
      <c r="AQ10" s="46">
        <f>データ!U6</f>
        <v>8.5</v>
      </c>
      <c r="AR10" s="46"/>
      <c r="AS10" s="46"/>
      <c r="AT10" s="46"/>
      <c r="AU10" s="46"/>
      <c r="AV10" s="46"/>
      <c r="AW10" s="46"/>
      <c r="AX10" s="46"/>
      <c r="AY10" s="46">
        <f>データ!V6</f>
        <v>346.47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4.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6"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4.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1.2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22.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22.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21.7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23043</v>
      </c>
      <c r="D6" s="31">
        <f t="shared" si="3"/>
        <v>47</v>
      </c>
      <c r="E6" s="31">
        <f t="shared" si="3"/>
        <v>1</v>
      </c>
      <c r="F6" s="31">
        <f t="shared" si="3"/>
        <v>0</v>
      </c>
      <c r="G6" s="31">
        <f t="shared" si="3"/>
        <v>0</v>
      </c>
      <c r="H6" s="31" t="str">
        <f t="shared" si="3"/>
        <v>青森県　蓬田村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99.33</v>
      </c>
      <c r="P6" s="32">
        <f t="shared" si="3"/>
        <v>4420</v>
      </c>
      <c r="Q6" s="32">
        <f t="shared" si="3"/>
        <v>2996</v>
      </c>
      <c r="R6" s="32">
        <f t="shared" si="3"/>
        <v>80.84</v>
      </c>
      <c r="S6" s="32">
        <f t="shared" si="3"/>
        <v>37.06</v>
      </c>
      <c r="T6" s="32">
        <f t="shared" si="3"/>
        <v>2945</v>
      </c>
      <c r="U6" s="32">
        <f t="shared" si="3"/>
        <v>8.5</v>
      </c>
      <c r="V6" s="32">
        <f t="shared" si="3"/>
        <v>346.47</v>
      </c>
      <c r="W6" s="33">
        <f>IF(W7="",NA(),W7)</f>
        <v>59.59</v>
      </c>
      <c r="X6" s="33">
        <f t="shared" ref="X6:AF6" si="4">IF(X7="",NA(),X7)</f>
        <v>66.430000000000007</v>
      </c>
      <c r="Y6" s="33">
        <f t="shared" si="4"/>
        <v>67.319999999999993</v>
      </c>
      <c r="Z6" s="33">
        <f t="shared" si="4"/>
        <v>76.459999999999994</v>
      </c>
      <c r="AA6" s="33">
        <f t="shared" si="4"/>
        <v>72.67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1720.7</v>
      </c>
      <c r="BE6" s="33">
        <f t="shared" ref="BE6:BM6" si="7">IF(BE7="",NA(),BE7)</f>
        <v>1555.41</v>
      </c>
      <c r="BF6" s="33">
        <f t="shared" si="7"/>
        <v>1480.04</v>
      </c>
      <c r="BG6" s="33">
        <f t="shared" si="7"/>
        <v>1400.13</v>
      </c>
      <c r="BH6" s="33">
        <f t="shared" si="7"/>
        <v>1341.27</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43.73</v>
      </c>
      <c r="BP6" s="33">
        <f t="shared" ref="BP6:BX6" si="8">IF(BP7="",NA(),BP7)</f>
        <v>49.3</v>
      </c>
      <c r="BQ6" s="33">
        <f t="shared" si="8"/>
        <v>49.76</v>
      </c>
      <c r="BR6" s="33">
        <f t="shared" si="8"/>
        <v>51.53</v>
      </c>
      <c r="BS6" s="33">
        <f t="shared" si="8"/>
        <v>48.39</v>
      </c>
      <c r="BT6" s="33">
        <f t="shared" si="8"/>
        <v>56.46</v>
      </c>
      <c r="BU6" s="33">
        <f t="shared" si="8"/>
        <v>19.77</v>
      </c>
      <c r="BV6" s="33">
        <f t="shared" si="8"/>
        <v>34.25</v>
      </c>
      <c r="BW6" s="33">
        <f t="shared" si="8"/>
        <v>46.48</v>
      </c>
      <c r="BX6" s="33">
        <f t="shared" si="8"/>
        <v>40.6</v>
      </c>
      <c r="BY6" s="32" t="str">
        <f>IF(BY7="","",IF(BY7="-","【-】","【"&amp;SUBSTITUTE(TEXT(BY7,"#,##0.00"),"-","△")&amp;"】"))</f>
        <v>【33.35】</v>
      </c>
      <c r="BZ6" s="33">
        <f>IF(BZ7="",NA(),BZ7)</f>
        <v>646.19000000000005</v>
      </c>
      <c r="CA6" s="33">
        <f t="shared" ref="CA6:CI6" si="9">IF(CA7="",NA(),CA7)</f>
        <v>546.1</v>
      </c>
      <c r="CB6" s="33">
        <f t="shared" si="9"/>
        <v>538.77</v>
      </c>
      <c r="CC6" s="33">
        <f t="shared" si="9"/>
        <v>545.20000000000005</v>
      </c>
      <c r="CD6" s="33">
        <f t="shared" si="9"/>
        <v>577.73</v>
      </c>
      <c r="CE6" s="33">
        <f t="shared" si="9"/>
        <v>306.49</v>
      </c>
      <c r="CF6" s="33">
        <f t="shared" si="9"/>
        <v>878.73</v>
      </c>
      <c r="CG6" s="33">
        <f t="shared" si="9"/>
        <v>501.18</v>
      </c>
      <c r="CH6" s="33">
        <f t="shared" si="9"/>
        <v>376.61</v>
      </c>
      <c r="CI6" s="33">
        <f t="shared" si="9"/>
        <v>440.03</v>
      </c>
      <c r="CJ6" s="32" t="str">
        <f>IF(CJ7="","",IF(CJ7="-","【-】","【"&amp;SUBSTITUTE(TEXT(CJ7,"#,##0.00"),"-","△")&amp;"】"))</f>
        <v>【524.69】</v>
      </c>
      <c r="CK6" s="33">
        <f>IF(CK7="",NA(),CK7)</f>
        <v>45.25</v>
      </c>
      <c r="CL6" s="33">
        <f t="shared" ref="CL6:CT6" si="10">IF(CL7="",NA(),CL7)</f>
        <v>45.61</v>
      </c>
      <c r="CM6" s="33">
        <f t="shared" si="10"/>
        <v>42.43</v>
      </c>
      <c r="CN6" s="33">
        <f t="shared" si="10"/>
        <v>42.95</v>
      </c>
      <c r="CO6" s="33">
        <f t="shared" si="10"/>
        <v>41.95</v>
      </c>
      <c r="CP6" s="33">
        <f t="shared" si="10"/>
        <v>58.25</v>
      </c>
      <c r="CQ6" s="33">
        <f t="shared" si="10"/>
        <v>57.17</v>
      </c>
      <c r="CR6" s="33">
        <f t="shared" si="10"/>
        <v>57.55</v>
      </c>
      <c r="CS6" s="33">
        <f t="shared" si="10"/>
        <v>57.43</v>
      </c>
      <c r="CT6" s="33">
        <f t="shared" si="10"/>
        <v>57.29</v>
      </c>
      <c r="CU6" s="32" t="str">
        <f>IF(CU7="","",IF(CU7="-","【-】","【"&amp;SUBSTITUTE(TEXT(CU7,"#,##0.00"),"-","△")&amp;"】"))</f>
        <v>【57.58】</v>
      </c>
      <c r="CV6" s="33">
        <f>IF(CV7="",NA(),CV7)</f>
        <v>82.07</v>
      </c>
      <c r="CW6" s="33">
        <f t="shared" ref="CW6:DE6" si="11">IF(CW7="",NA(),CW7)</f>
        <v>88.57</v>
      </c>
      <c r="CX6" s="33">
        <f t="shared" si="11"/>
        <v>93.78</v>
      </c>
      <c r="CY6" s="33">
        <f t="shared" si="11"/>
        <v>88.29</v>
      </c>
      <c r="CZ6" s="33">
        <f t="shared" si="11"/>
        <v>88.96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x14ac:dyDescent="0.15">
      <c r="A7" s="26"/>
      <c r="B7" s="35">
        <v>2015</v>
      </c>
      <c r="C7" s="35">
        <v>23043</v>
      </c>
      <c r="D7" s="35">
        <v>47</v>
      </c>
      <c r="E7" s="35">
        <v>1</v>
      </c>
      <c r="F7" s="35">
        <v>0</v>
      </c>
      <c r="G7" s="35">
        <v>0</v>
      </c>
      <c r="H7" s="35" t="s">
        <v>93</v>
      </c>
      <c r="I7" s="35" t="s">
        <v>94</v>
      </c>
      <c r="J7" s="35" t="s">
        <v>95</v>
      </c>
      <c r="K7" s="35" t="s">
        <v>96</v>
      </c>
      <c r="L7" s="35" t="s">
        <v>97</v>
      </c>
      <c r="M7" s="36" t="s">
        <v>98</v>
      </c>
      <c r="N7" s="36" t="s">
        <v>99</v>
      </c>
      <c r="O7" s="36">
        <v>99.33</v>
      </c>
      <c r="P7" s="36">
        <v>4420</v>
      </c>
      <c r="Q7" s="36">
        <v>2996</v>
      </c>
      <c r="R7" s="36">
        <v>80.84</v>
      </c>
      <c r="S7" s="36">
        <v>37.06</v>
      </c>
      <c r="T7" s="36">
        <v>2945</v>
      </c>
      <c r="U7" s="36">
        <v>8.5</v>
      </c>
      <c r="V7" s="36">
        <v>346.47</v>
      </c>
      <c r="W7" s="36">
        <v>59.59</v>
      </c>
      <c r="X7" s="36">
        <v>66.430000000000007</v>
      </c>
      <c r="Y7" s="36">
        <v>67.319999999999993</v>
      </c>
      <c r="Z7" s="36">
        <v>76.459999999999994</v>
      </c>
      <c r="AA7" s="36">
        <v>72.67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1720.7</v>
      </c>
      <c r="BE7" s="36">
        <v>1555.41</v>
      </c>
      <c r="BF7" s="36">
        <v>1480.04</v>
      </c>
      <c r="BG7" s="36">
        <v>1400.13</v>
      </c>
      <c r="BH7" s="36">
        <v>1341.27</v>
      </c>
      <c r="BI7" s="36">
        <v>1124.6400000000001</v>
      </c>
      <c r="BJ7" s="36">
        <v>1108.26</v>
      </c>
      <c r="BK7" s="36">
        <v>1113.76</v>
      </c>
      <c r="BL7" s="36">
        <v>1125.69</v>
      </c>
      <c r="BM7" s="36">
        <v>1134.67</v>
      </c>
      <c r="BN7" s="36">
        <v>1242.9000000000001</v>
      </c>
      <c r="BO7" s="36">
        <v>43.73</v>
      </c>
      <c r="BP7" s="36">
        <v>49.3</v>
      </c>
      <c r="BQ7" s="36">
        <v>49.76</v>
      </c>
      <c r="BR7" s="36">
        <v>51.53</v>
      </c>
      <c r="BS7" s="36">
        <v>48.39</v>
      </c>
      <c r="BT7" s="36">
        <v>56.46</v>
      </c>
      <c r="BU7" s="36">
        <v>19.77</v>
      </c>
      <c r="BV7" s="36">
        <v>34.25</v>
      </c>
      <c r="BW7" s="36">
        <v>46.48</v>
      </c>
      <c r="BX7" s="36">
        <v>40.6</v>
      </c>
      <c r="BY7" s="36">
        <v>33.35</v>
      </c>
      <c r="BZ7" s="36">
        <v>646.19000000000005</v>
      </c>
      <c r="CA7" s="36">
        <v>546.1</v>
      </c>
      <c r="CB7" s="36">
        <v>538.77</v>
      </c>
      <c r="CC7" s="36">
        <v>545.20000000000005</v>
      </c>
      <c r="CD7" s="36">
        <v>577.73</v>
      </c>
      <c r="CE7" s="36">
        <v>306.49</v>
      </c>
      <c r="CF7" s="36">
        <v>878.73</v>
      </c>
      <c r="CG7" s="36">
        <v>501.18</v>
      </c>
      <c r="CH7" s="36">
        <v>376.61</v>
      </c>
      <c r="CI7" s="36">
        <v>440.03</v>
      </c>
      <c r="CJ7" s="36">
        <v>524.69000000000005</v>
      </c>
      <c r="CK7" s="36">
        <v>45.25</v>
      </c>
      <c r="CL7" s="36">
        <v>45.61</v>
      </c>
      <c r="CM7" s="36">
        <v>42.43</v>
      </c>
      <c r="CN7" s="36">
        <v>42.95</v>
      </c>
      <c r="CO7" s="36">
        <v>41.95</v>
      </c>
      <c r="CP7" s="36">
        <v>58.25</v>
      </c>
      <c r="CQ7" s="36">
        <v>57.17</v>
      </c>
      <c r="CR7" s="36">
        <v>57.55</v>
      </c>
      <c r="CS7" s="36">
        <v>57.43</v>
      </c>
      <c r="CT7" s="36">
        <v>57.29</v>
      </c>
      <c r="CU7" s="36">
        <v>57.58</v>
      </c>
      <c r="CV7" s="36">
        <v>82.07</v>
      </c>
      <c r="CW7" s="36">
        <v>88.57</v>
      </c>
      <c r="CX7" s="36">
        <v>93.78</v>
      </c>
      <c r="CY7" s="36">
        <v>88.29</v>
      </c>
      <c r="CZ7" s="36">
        <v>88.96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古川</cp:lastModifiedBy>
  <cp:lastPrinted>2017-02-16T05:39:18Z</cp:lastPrinted>
  <dcterms:created xsi:type="dcterms:W3CDTF">2016-12-02T02:15:17Z</dcterms:created>
  <dcterms:modified xsi:type="dcterms:W3CDTF">2017-02-16T05:40:52Z</dcterms:modified>
  <cp:category/>
</cp:coreProperties>
</file>