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yomogita\Desktop\250303_3.13〆‗令和5年度財政状況資料集の作成\"/>
    </mc:Choice>
  </mc:AlternateContent>
  <xr:revisionPtr revIDLastSave="0" documentId="13_ncr:1_{2BF77EE2-9D47-476A-8C5A-3911B3964BAB}" xr6:coauthVersionLast="44" xr6:coauthVersionMax="44" xr10:uidLastSave="{00000000-0000-0000-0000-000000000000}"/>
  <bookViews>
    <workbookView xWindow="-28920" yWindow="-181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O34" i="10"/>
  <c r="BW34" i="10"/>
  <c r="BW35" i="10" s="1"/>
  <c r="BW36"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<sst xmlns="http://schemas.openxmlformats.org/spreadsheetml/2006/main" count="1139" uniqueCount="560">
  <si>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</si>
  <si>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</si>
  <si>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</si>
  <si>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</si>
  <si>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</si>
  <si>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</si>
  <si>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</si>
  <si>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</si>
  <si>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</si>
  <si>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</si>
  <si>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</si>
  <si>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</si>
  <si>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</si>
  <si>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</si>
  <si>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</si>
  <si>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</si>
  <si>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</si>
  <si>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</si>
  <si>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</si>
  <si>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</si>
  <si>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</si>
  <si>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</si>
  <si>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</si>
  <si>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</si>
  <si>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</si>
  <si>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</si>
  <si>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</si>
  <si>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</si>
  <si>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</si>
  <si>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</si>
  <si>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</si>
  <si>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</si>
  <si>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</si>
  <si>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</si>
  <si>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</si>
  <si>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</si>
  <si>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</si>
  <si>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</si>
  <si>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</si>
  <si>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</si>
  <si>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</si>
  <si>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</si>
  <si>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</si>
  <si>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</si>
  <si>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</si>
  <si>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</si>
  <si>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</si>
  <si>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</si>
  <si>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</si>
  <si>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</si>
  <si>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</si>
  <si>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</si>
  <si>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</si>
  <si>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</si>
  <si>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</si>
  <si>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</si>
  <si>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</si>
  <si>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</si>
  <si>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</si>
  <si>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</si>
  <si>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</si>
  <si>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</si>
  <si>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</si>
  <si>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</si>
  <si>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</si>
  <si>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</si>
  <si>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</si>
  <si>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</si>
  <si>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</si>
  <si>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</si>
  <si>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</si>
  <si>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</si>
  <si>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</si>
  <si>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</si>
  <si>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</si>
  <si>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</si>
  <si>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</si>
  <si>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</si>
  <si>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</si>
  <si>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</si>
  <si>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</si>
  <si>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</si>
  <si>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</si>
  <si>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</si>
  <si>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</si>
  <si>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</si>
  <si>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</si>
  <si>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</si>
  <si>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</si>
  <si>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</si>
  <si>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</si>
  <si>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</si>
  <si>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</si>
  <si>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</si>
  <si>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</si>
  <si>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</si>
  <si>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</si>
  <si>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</si>
  <si>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</si>
  <si>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</si>
  <si>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</si>
  <si>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</si>
  <si>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</si>
  <si>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</si>
  <si>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</si>
  <si>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</si>
  <si>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</si>
  <si>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</si>
  <si>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</si>
  <si>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</si>
  <si>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</si>
  <si>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</si>
  <si>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</si>
  <si>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</si>
  <si>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</si>
  <si>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</si>
  <si>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</si>
  <si>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</si>
  <si>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</si>
  <si>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</si>
  <si>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</si>
  <si>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</si>
  <si>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</si>
  <si>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</si>
  <si>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</si>
  <si>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</si>
  <si>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</si>
  <si>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</si>
  <si>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</si>
  <si>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</si>
  <si>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</si>
  <si>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</si>
  <si>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</si>
  <si>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</si>
  <si>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</si>
  <si>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</si>
  <si>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</si>
  <si>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</si>
  <si>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</si>
  <si>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</si>
  <si>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</si>
  <si>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</si>
  <si>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</si>
  <si>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</si>
  <si>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</si>
  <si>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</si>
  <si>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</si>
  <si>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</si>
  <si>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</si>
  <si>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</si>
  <si>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</si>
  <si>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</si>
  <si>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</si>
  <si>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</si>
  <si>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</si>
  <si>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</si>
  <si>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</si>
  <si>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</si>
  <si>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</si>
  <si>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</si>
  <si>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</si>
  <si>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</si>
  <si>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</si>
  <si>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</si>
  <si>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</si>
  <si>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</si>
  <si>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</si>
  <si>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</si>
  <si>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</si>
  <si>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</si>
  <si>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</si>
  <si>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</si>
  <si>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</si>
  <si>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</si>
  <si>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</si>
  <si>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</si>
  <si>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</si>
  <si>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</si>
  <si>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</si>
  <si>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</si>
  <si>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</si>
  <si>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</si>
  <si>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</si>
  <si>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</si>
  <si>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</si>
  <si>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</si>
  <si>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</si>
  <si>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</si>
  <si>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</si>
  <si>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</si>
  <si>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</si>
  <si>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</si>
  <si>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</si>
  <si>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</si>
  <si>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</si>
  <si>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</si>
  <si>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</si>
  <si>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</si>
  <si>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</si>
  <si>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</si>
  <si>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</si>
  <si>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</si>
  <si>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</si>
  <si>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青森県蓬田村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</si>
  <si>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</si>
  <si>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</si>
  <si>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</si>
  <si>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</si>
  <si>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</si>
  <si>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</si>
  <si>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</si>
  <si>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</si>
  <si>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</si>
  <si>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</si>
  <si>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</si>
  <si>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</si>
  <si>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</si>
  <si>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</si>
  <si>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</si>
  <si>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</si>
  <si>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</si>
  <si>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</si>
  <si>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</si>
  <si>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</si>
  <si>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</si>
  <si>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</si>
  <si>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</si>
  <si>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</si>
  <si>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</si>
  <si>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</si>
  <si>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</si>
  <si>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</si>
  <si>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</si>
  <si>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</si>
  <si>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</si>
  <si>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</si>
  <si>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</si>
  <si>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</si>
  <si>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</si>
  <si>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</si>
  <si>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</si>
  <si>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</si>
  <si>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</si>
  <si>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</si>
  <si>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</si>
  <si>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</si>
  <si>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</si>
  <si>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</si>
  <si>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</si>
  <si>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</si>
  <si>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</si>
  <si>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</si>
  <si>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</si>
  <si>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</si>
  <si>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</si>
  <si>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</si>
  <si>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</si>
  <si>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</si>
  <si>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</si>
  <si>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</si>
  <si>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</si>
  <si>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</si>
  <si>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</si>
  <si>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</si>
  <si>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</si>
  <si>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</si>
  <si>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</si>
  <si>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</si>
  <si>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</si>
  <si>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</si>
  <si>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</si>
  <si>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</si>
  <si>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</si>
  <si>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</si>
  <si>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</si>
  <si>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</si>
  <si>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</si>
  <si>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</si>
  <si>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</si>
  <si>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</si>
  <si>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</si>
  <si>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</si>
  <si>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</si>
  <si>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</si>
  <si>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</si>
  <si>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</si>
  <si>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</si>
  <si>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</si>
  <si>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</si>
  <si>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</si>
  <si>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</si>
  <si>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</si>
  <si>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</si>
  <si>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</si>
  <si>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</si>
  <si>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</si>
  <si>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</si>
  <si>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</si>
  <si>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</si>
  <si>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</si>
  <si>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</si>
  <si>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</si>
  <si>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</si>
  <si>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</si>
  <si>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</si>
  <si>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</si>
  <si>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</si>
  <si>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</si>
  <si>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</si>
  <si>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</si>
  <si>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</si>
  <si>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</si>
  <si>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</si>
  <si>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</si>
  <si>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</si>
  <si>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</si>
  <si>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</si>
  <si>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</si>
  <si>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</si>
  <si>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</si>
  <si>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</si>
  <si>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</si>
  <si>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</si>
  <si>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</si>
  <si>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</si>
  <si>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</si>
  <si>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</si>
  <si>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</si>
  <si>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</si>
  <si>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</si>
  <si>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</si>
  <si>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</si>
  <si>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</si>
  <si>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</si>
  <si>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</si>
  <si>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</si>
  <si>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</si>
  <si>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</si>
  <si>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</si>
  <si>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</si>
  <si>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</si>
  <si>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</si>
  <si>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</si>
  <si>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</si>
  <si>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</si>
  <si>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</si>
  <si>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</si>
  <si>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</si>
  <si>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</si>
  <si>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</si>
  <si>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</si>
  <si>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</si>
  <si>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</si>
  <si>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</si>
  <si>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青森県蓬田村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</si>
  <si>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</si>
  <si>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</si>
  <si>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</si>
  <si>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</si>
  <si>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</si>
  <si>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</si>
  <si>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</si>
  <si>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</si>
  <si>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</si>
  <si>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</si>
  <si>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</si>
  <si>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</si>
  <si>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</si>
  <si>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</si>
  <si>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</si>
  <si>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</si>
  <si>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</si>
  <si>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</si>
  <si>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</si>
  <si>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</si>
  <si>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</si>
  <si>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</si>
  <si>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</si>
  <si>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</si>
  <si>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</si>
  <si>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</si>
  <si>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</si>
  <si>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</si>
  <si>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</si>
  <si>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</si>
  <si>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</si>
  <si>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</si>
  <si>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</si>
  <si>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</si>
  <si>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</si>
  <si>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</si>
  <si>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</si>
  <si>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</si>
  <si>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</si>
  <si>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</si>
  <si>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</si>
  <si>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</si>
  <si>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</si>
  <si>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</si>
  <si>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</si>
  <si>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</si>
  <si>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</si>
  <si>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</si>
  <si>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</si>
  <si>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</si>
  <si>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</si>
  <si>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</si>
  <si>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</si>
  <si>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</si>
  <si>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</si>
  <si>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</si>
  <si>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</si>
  <si>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</si>
  <si>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</si>
  <si>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</si>
  <si>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</si>
  <si>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</si>
  <si>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</si>
  <si>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</si>
  <si>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</si>
  <si>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</si>
  <si>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</si>
  <si>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</si>
  <si>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</si>
  <si>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</si>
  <si>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</si>
  <si>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</si>
  <si>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</si>
  <si>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</si>
  <si>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</si>
  <si>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</si>
  <si>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</si>
  <si>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</si>
  <si>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</si>
  <si>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</si>
  <si>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</si>
  <si>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</si>
  <si>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</si>
  <si>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</si>
  <si>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</si>
  <si>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</si>
  <si>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</si>
  <si>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</si>
  <si>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</si>
  <si>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</si>
  <si>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</si>
  <si>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</si>
  <si>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</si>
  <si>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</si>
  <si>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</si>
  <si>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</si>
  <si>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</si>
  <si>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</si>
  <si>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</si>
  <si>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</si>
  <si>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</si>
  <si>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</si>
  <si>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</si>
  <si>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</si>
  <si>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</si>
  <si>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</si>
  <si>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</si>
  <si>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</si>
  <si>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</si>
  <si>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</si>
  <si>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</si>
  <si>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</si>
  <si>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</si>
  <si>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</si>
  <si>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</si>
  <si>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</si>
  <si>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</si>
  <si>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</si>
  <si>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</si>
  <si>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</si>
  <si>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</si>
  <si>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</si>
  <si>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</si>
  <si>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</si>
  <si>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</si>
  <si>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</si>
  <si>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</si>
  <si>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</si>
  <si>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</si>
  <si>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</si>
  <si>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</si>
  <si>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</si>
  <si>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</si>
  <si>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</si>
  <si>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</si>
  <si>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</si>
  <si>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</si>
  <si>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</si>
  <si>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</si>
  <si>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</si>
  <si>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</si>
  <si>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</si>
  <si>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</si>
  <si>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</si>
  <si>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</si>
  <si>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</si>
  <si>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</si>
  <si>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</si>
  <si>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</si>
  <si>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</si>
  <si>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</si>
  <si>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</si>
  <si>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</si>
  <si>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</si>
  <si>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</si>
  <si>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</si>
  <si>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</si>
  <si>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</si>
  <si>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</si>
  <si>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</si>
  <si>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</si>
  <si>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</si>
  <si>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</si>
  <si>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</si>
  <si>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</si>
  <si>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</si>
  <si>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</si>
  <si>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</si>
  <si>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</si>
  <si>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</si>
  <si>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</si>
  <si>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</si>
  <si>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</si>
  <si>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</si>
  <si>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1.37</t>
  </si>
  <si>
    <t>▲ 1.00</t>
  </si>
  <si>
    <t>一般会計</t>
  </si>
  <si>
    <t>蓬田村簡易水道事業特別会計</t>
  </si>
  <si>
    <t>蓬田村介護保険特別会計</t>
  </si>
  <si>
    <t>蓬田村国民健康保険特別会計</t>
  </si>
  <si>
    <t>蓬田村学校給食センター特別会計</t>
  </si>
  <si>
    <t>蓬田村後期高齢者医療特別会計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</si>
  <si>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</si>
  <si>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</si>
  <si>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</si>
  <si>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</si>
  <si>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</si>
  <si>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</si>
  <si>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</si>
  <si>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</si>
  <si>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</si>
  <si>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</si>
  <si>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</si>
  <si>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</si>
  <si>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8">
      <t>コウキコウレイシャ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</si>
  <si>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8">
      <t>コウキコウレイシャ</t>
    </rPh>
    <rPh sb="8" eb="10">
      <t>イリョウ</t>
    </rPh>
    <rPh sb="10" eb="12">
      <t>コウイキ</t>
    </rPh>
    <rPh sb="12" eb="14">
      <t>レンゴウ</t>
    </rPh>
    <rPh sb="15" eb="17">
      <t>トクベツ</t>
    </rPh>
    <rPh sb="17" eb="19">
      <t>カイケイ</t>
    </rPh>
    <phoneticPr fontId="2"/>
  </si>
  <si>
    <t>よもぎたアシスト株式会社</t>
    <rPh sb="8" eb="12">
      <t>カブシキガイシャ</t>
    </rPh>
    <phoneticPr fontId="2"/>
  </si>
  <si>
    <t>株式会社蓬田紳装</t>
    <rPh sb="0" eb="4">
      <t>カブシキガイシャ</t>
    </rPh>
    <rPh sb="4" eb="6">
      <t>ヨモギタ</t>
    </rPh>
    <rPh sb="6" eb="8">
      <t>シンソウ</t>
    </rPh>
    <phoneticPr fontId="2"/>
  </si>
  <si>
    <t>-</t>
    <phoneticPr fontId="2"/>
  </si>
  <si>
    <t>蓬田村公共用施設整備基金</t>
    <rPh sb="0" eb="3">
      <t>ヨモギタムラ</t>
    </rPh>
    <rPh sb="3" eb="12">
      <t>コウキョウヨウシセツセイビキキン</t>
    </rPh>
    <phoneticPr fontId="5"/>
  </si>
  <si>
    <t>蓬田村過疎地域持続的発展特別事業基金</t>
    <rPh sb="0" eb="3">
      <t>ヨモギタムラ</t>
    </rPh>
    <rPh sb="3" eb="18">
      <t>カソチイキジゾクテキハッテントクベツジギョウキキン</t>
    </rPh>
    <phoneticPr fontId="2"/>
  </si>
  <si>
    <t>蓬田村森林環境基金</t>
    <rPh sb="0" eb="3">
      <t>ヨモギタムラ</t>
    </rPh>
    <rPh sb="3" eb="5">
      <t>シンリン</t>
    </rPh>
    <rPh sb="5" eb="7">
      <t>カンキョウ</t>
    </rPh>
    <rPh sb="7" eb="9">
      <t>キキン</t>
    </rPh>
    <phoneticPr fontId="2"/>
  </si>
  <si>
    <t>蓬田村地域福祉基金</t>
    <rPh sb="0" eb="3">
      <t>ヨモギタムラ</t>
    </rPh>
    <rPh sb="3" eb="5">
      <t>チイキ</t>
    </rPh>
    <rPh sb="5" eb="7">
      <t>フクシ</t>
    </rPh>
    <rPh sb="7" eb="9">
      <t>キキン</t>
    </rPh>
    <phoneticPr fontId="2"/>
  </si>
  <si>
    <t>蓬田村教育施設整備基金</t>
    <rPh sb="0" eb="3">
      <t>ヨモギタムラ</t>
    </rPh>
    <rPh sb="3" eb="5">
      <t>キョウイク</t>
    </rPh>
    <rPh sb="5" eb="7">
      <t>シセツ</t>
    </rPh>
    <rPh sb="7" eb="9">
      <t>セイビ</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</si>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</sst>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5">
    <cellStyle name="標準" xfId="0" builtinId="0"/>
    <cellStyle name="標準 10" xfId="21" xr:uid="{545D3179-36C0-499B-B8BB-FDF5F33A973D}"/>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7B2F2132-61E2-4B84-94C9-9A3F58B38F74}"/>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4" xr:uid="{7AA1BA84-0876-4258-BC83-4AB806B4B016}"/>
    <cellStyle name="標準 8" xfId="22" xr:uid="{7C033668-22F0-497E-81E3-4F28BC5E8291}"/>
    <cellStyle name="標準 9" xfId="23" xr:uid="{495B0F8A-4E56-4B3E-ADB8-2996E6487FB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9186-474F-BDE0-D2E8924849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84432</c:v>
                </c:pt>
                <c:pt idx="1">
                  <c:v>97450</c:v>
                </c:pt>
                <c:pt idx="2">
                  <c:v>122107</c:v>
                </c:pt>
                <c:pt idx="3">
                  <c:v>103315</c:v>
                </c:pt>
                <c:pt idx="4">
                  <c:v>193241</c:v>
                </c:pt>
              </c:numCache>
            </c:numRef>
          </c:val>
          <c:smooth val="0"/>
          <c:extLst>
            <c:ext xmlns:c16="http://schemas.microsoft.com/office/drawing/2014/chart" uri="{C3380CC4-5D6E-409C-BE32-E72D297353CC}">
              <c16:uniqueId val="{00000001-9186-474F-BDE0-D2E8924849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2.65</c:v>
                </c:pt>
                <c:pt idx="1">
                  <c:v>4.78</c:v>
                </c:pt>
                <c:pt idx="2">
                  <c:v>2.62</c:v>
                </c:pt>
                <c:pt idx="3">
                  <c:v>4.78</c:v>
                </c:pt>
                <c:pt idx="4">
                  <c:v>3.7</c:v>
                </c:pt>
              </c:numCache>
            </c:numRef>
          </c:val>
          <c:extLst>
            <c:ext xmlns:c16="http://schemas.microsoft.com/office/drawing/2014/chart" uri="{C3380CC4-5D6E-409C-BE32-E72D297353CC}">
              <c16:uniqueId val="{00000000-88D8-4685-B220-5C8462C6C0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88.66</c:v>
                </c:pt>
                <c:pt idx="1">
                  <c:v>87.04</c:v>
                </c:pt>
                <c:pt idx="2">
                  <c:v>83.3</c:v>
                </c:pt>
                <c:pt idx="3">
                  <c:v>87.94</c:v>
                </c:pt>
                <c:pt idx="4">
                  <c:v>91.43</c:v>
                </c:pt>
              </c:numCache>
            </c:numRef>
          </c:val>
          <c:extLst>
            <c:ext xmlns:c16="http://schemas.microsoft.com/office/drawing/2014/chart" uri="{C3380CC4-5D6E-409C-BE32-E72D297353CC}">
              <c16:uniqueId val="{00000001-88D8-4685-B220-5C8462C6C0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2.99</c:v>
                </c:pt>
                <c:pt idx="1">
                  <c:v>3.11</c:v>
                </c:pt>
                <c:pt idx="2">
                  <c:v>-1.37</c:v>
                </c:pt>
                <c:pt idx="3">
                  <c:v>2.1</c:v>
                </c:pt>
                <c:pt idx="4">
                  <c:v>-1</c:v>
                </c:pt>
              </c:numCache>
            </c:numRef>
          </c:val>
          <c:smooth val="0"/>
          <c:extLst>
            <c:ext xmlns:c16="http://schemas.microsoft.com/office/drawing/2014/chart" uri="{C3380CC4-5D6E-409C-BE32-E72D297353CC}">
              <c16:uniqueId val="{00000002-88D8-4685-B220-5C8462C6C0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C1-4680-AB60-1E57FA70D8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C1-4680-AB60-1E57FA70D8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C1-4680-AB60-1E57FA70D8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C1-4680-AB60-1E57FA70D827}"/>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0.05</c:v>
                </c:pt>
                <c:pt idx="8">
                  <c:v>#N/A</c:v>
                </c:pt>
                <c:pt idx="9">
                  <c:v>0.01</c:v>
                </c:pt>
              </c:numCache>
            </c:numRef>
          </c:val>
          <c:extLst>
            <c:ext xmlns:c16="http://schemas.microsoft.com/office/drawing/2014/chart" uri="{C3380CC4-5D6E-409C-BE32-E72D297353CC}">
              <c16:uniqueId val="{00000004-9BC1-4680-AB60-1E57FA70D827}"/>
            </c:ext>
          </c:extLst>
        </c:ser>
        <c:ser>
          <c:idx val="5"/>
          <c:order val="5"/>
          <c:tx>
            <c:strRef>
              <c:f>データシート!$A$32</c:f>
              <c:strCache>
                <c:ptCount val="1"/>
                <c:pt idx="0">
                  <c:v>蓬田村学校給食センター特別会計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5-9BC1-4680-AB60-1E57FA70D827}"/>
            </c:ext>
          </c:extLst>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7.0000000000000007E-2</c:v>
                </c:pt>
                <c:pt idx="4">
                  <c:v>#N/A</c:v>
                </c:pt>
                <c:pt idx="5">
                  <c:v>0.03</c:v>
                </c:pt>
                <c:pt idx="6">
                  <c:v>#N/A</c:v>
                </c:pt>
                <c:pt idx="7">
                  <c:v>0.06</c:v>
                </c:pt>
                <c:pt idx="8">
                  <c:v>#N/A</c:v>
                </c:pt>
                <c:pt idx="9">
                  <c:v>0.08</c:v>
                </c:pt>
              </c:numCache>
            </c:numRef>
          </c:val>
          <c:extLst>
            <c:ext xmlns:c16="http://schemas.microsoft.com/office/drawing/2014/chart" uri="{C3380CC4-5D6E-409C-BE32-E72D297353CC}">
              <c16:uniqueId val="{00000006-9BC1-4680-AB60-1E57FA70D827}"/>
            </c:ext>
          </c:extLst>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0.02</c:v>
                </c:pt>
                <c:pt idx="2">
                  <c:v>#N/A</c:v>
                </c:pt>
                <c:pt idx="3">
                  <c:v>0.17</c:v>
                </c:pt>
                <c:pt idx="4">
                  <c:v>#N/A</c:v>
                </c:pt>
                <c:pt idx="5">
                  <c:v>0.2</c:v>
                </c:pt>
                <c:pt idx="6">
                  <c:v>#N/A</c:v>
                </c:pt>
                <c:pt idx="7">
                  <c:v>0.26</c:v>
                </c:pt>
                <c:pt idx="8">
                  <c:v>#N/A</c:v>
                </c:pt>
                <c:pt idx="9">
                  <c:v>0.22</c:v>
                </c:pt>
              </c:numCache>
            </c:numRef>
          </c:val>
          <c:extLst>
            <c:ext xmlns:c16="http://schemas.microsoft.com/office/drawing/2014/chart" uri="{C3380CC4-5D6E-409C-BE32-E72D297353CC}">
              <c16:uniqueId val="{00000007-9BC1-4680-AB60-1E57FA70D827}"/>
            </c:ext>
          </c:extLst>
        </c:ser>
        <c:ser>
          <c:idx val="8"/>
          <c:order val="8"/>
          <c:tx>
            <c:strRef>
              <c:f>データシート!$A$35</c:f>
              <c:strCache>
                <c:ptCount val="1"/>
                <c:pt idx="0">
                  <c:v>蓬田村簡易水道事業特別会計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0.09</c:v>
                </c:pt>
                <c:pt idx="4">
                  <c:v>#N/A</c:v>
                </c:pt>
                <c:pt idx="5">
                  <c:v>0.3</c:v>
                </c:pt>
                <c:pt idx="6">
                  <c:v>#N/A</c:v>
                </c:pt>
                <c:pt idx="7">
                  <c:v>0.73</c:v>
                </c:pt>
                <c:pt idx="8">
                  <c:v>#N/A</c:v>
                </c:pt>
                <c:pt idx="9">
                  <c:v>0.65</c:v>
                </c:pt>
              </c:numCache>
            </c:numRef>
          </c:val>
          <c:extLst>
            <c:ext xmlns:c16="http://schemas.microsoft.com/office/drawing/2014/chart" uri="{C3380CC4-5D6E-409C-BE32-E72D297353CC}">
              <c16:uniqueId val="{00000008-9BC1-4680-AB60-1E57FA70D8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2.64</c:v>
                </c:pt>
                <c:pt idx="2">
                  <c:v>#N/A</c:v>
                </c:pt>
                <c:pt idx="3">
                  <c:v>4.7300000000000004</c:v>
                </c:pt>
                <c:pt idx="4">
                  <c:v>#N/A</c:v>
                </c:pt>
                <c:pt idx="5">
                  <c:v>2.58</c:v>
                </c:pt>
                <c:pt idx="6">
                  <c:v>#N/A</c:v>
                </c:pt>
                <c:pt idx="7">
                  <c:v>4.74</c:v>
                </c:pt>
                <c:pt idx="8">
                  <c:v>#N/A</c:v>
                </c:pt>
                <c:pt idx="9">
                  <c:v>3.66</c:v>
                </c:pt>
              </c:numCache>
            </c:numRef>
          </c:val>
          <c:extLst>
            <c:ext xmlns:c16="http://schemas.microsoft.com/office/drawing/2014/chart" uri="{C3380CC4-5D6E-409C-BE32-E72D297353CC}">
              <c16:uniqueId val="{00000009-9BC1-4680-AB60-1E57FA70D8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181</c:v>
                </c:pt>
                <c:pt idx="5">
                  <c:v>171</c:v>
                </c:pt>
                <c:pt idx="8">
                  <c:v>173</c:v>
                </c:pt>
                <c:pt idx="11">
                  <c:v>173</c:v>
                </c:pt>
                <c:pt idx="14">
                  <c:v>165</c:v>
                </c:pt>
              </c:numCache>
            </c:numRef>
          </c:val>
          <c:extLst>
            <c:ext xmlns:c16="http://schemas.microsoft.com/office/drawing/2014/chart" uri="{C3380CC4-5D6E-409C-BE32-E72D297353CC}">
              <c16:uniqueId val="{00000000-DDCB-453F-9A83-5BDADB359C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CB-453F-9A83-5BDADB359C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CB-453F-9A83-5BDADB359C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DDCB-453F-9A83-5BDADB359C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c:v>
                </c:pt>
                <c:pt idx="3">
                  <c:v>37</c:v>
                </c:pt>
                <c:pt idx="6">
                  <c:v>46</c:v>
                </c:pt>
                <c:pt idx="9">
                  <c:v>49</c:v>
                </c:pt>
                <c:pt idx="12">
                  <c:v>48</c:v>
                </c:pt>
              </c:numCache>
            </c:numRef>
          </c:val>
          <c:extLst>
            <c:ext xmlns:c16="http://schemas.microsoft.com/office/drawing/2014/chart" uri="{C3380CC4-5D6E-409C-BE32-E72D297353CC}">
              <c16:uniqueId val="{00000004-DDCB-453F-9A83-5BDADB359C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CB-453F-9A83-5BDADB359C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CB-453F-9A83-5BDADB359C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174</c:v>
                </c:pt>
                <c:pt idx="3">
                  <c:v>176</c:v>
                </c:pt>
                <c:pt idx="6">
                  <c:v>191</c:v>
                </c:pt>
                <c:pt idx="9">
                  <c:v>216</c:v>
                </c:pt>
                <c:pt idx="12">
                  <c:v>213</c:v>
                </c:pt>
              </c:numCache>
            </c:numRef>
          </c:val>
          <c:extLst>
            <c:ext xmlns:c16="http://schemas.microsoft.com/office/drawing/2014/chart" uri="{C3380CC4-5D6E-409C-BE32-E72D297353CC}">
              <c16:uniqueId val="{00000007-DDCB-453F-9A83-5BDADB359C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c:v>
                </c:pt>
                <c:pt idx="2">
                  <c:v>#N/A</c:v>
                </c:pt>
                <c:pt idx="3">
                  <c:v>#N/A</c:v>
                </c:pt>
                <c:pt idx="4">
                  <c:v>47</c:v>
                </c:pt>
                <c:pt idx="5">
                  <c:v>#N/A</c:v>
                </c:pt>
                <c:pt idx="6">
                  <c:v>#N/A</c:v>
                </c:pt>
                <c:pt idx="7">
                  <c:v>69</c:v>
                </c:pt>
                <c:pt idx="8">
                  <c:v>#N/A</c:v>
                </c:pt>
                <c:pt idx="9">
                  <c:v>#N/A</c:v>
                </c:pt>
                <c:pt idx="10">
                  <c:v>97</c:v>
                </c:pt>
                <c:pt idx="11">
                  <c:v>#N/A</c:v>
                </c:pt>
                <c:pt idx="12">
                  <c:v>#N/A</c:v>
                </c:pt>
                <c:pt idx="13">
                  <c:v>101</c:v>
                </c:pt>
                <c:pt idx="14">
                  <c:v>#N/A</c:v>
                </c:pt>
              </c:numCache>
            </c:numRef>
          </c:val>
          <c:smooth val="0"/>
          <c:extLst>
            <c:ext xmlns:c16="http://schemas.microsoft.com/office/drawing/2014/chart" uri="{C3380CC4-5D6E-409C-BE32-E72D297353CC}">
              <c16:uniqueId val="{00000008-DDCB-453F-9A83-5BDADB359C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1704</c:v>
                </c:pt>
                <c:pt idx="5">
                  <c:v>1690</c:v>
                </c:pt>
                <c:pt idx="8">
                  <c:v>1607</c:v>
                </c:pt>
                <c:pt idx="11">
                  <c:v>1555</c:v>
                </c:pt>
                <c:pt idx="14">
                  <c:v>1573</c:v>
                </c:pt>
              </c:numCache>
            </c:numRef>
          </c:val>
          <c:extLst>
            <c:ext xmlns:c16="http://schemas.microsoft.com/office/drawing/2014/chart" uri="{C3380CC4-5D6E-409C-BE32-E72D297353CC}">
              <c16:uniqueId val="{00000000-A860-49E8-8C1D-97C94F0824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860-49E8-8C1D-97C94F0824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2439</c:v>
                </c:pt>
                <c:pt idx="5">
                  <c:v>2681</c:v>
                </c:pt>
                <c:pt idx="8">
                  <c:v>3046</c:v>
                </c:pt>
                <c:pt idx="11">
                  <c:v>3277</c:v>
                </c:pt>
                <c:pt idx="14">
                  <c:v>3558</c:v>
                </c:pt>
              </c:numCache>
            </c:numRef>
          </c:val>
          <c:extLst>
            <c:ext xmlns:c16="http://schemas.microsoft.com/office/drawing/2014/chart" uri="{C3380CC4-5D6E-409C-BE32-E72D297353CC}">
              <c16:uniqueId val="{00000002-A860-49E8-8C1D-97C94F0824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60-49E8-8C1D-97C94F0824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60-49E8-8C1D-97C94F0824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60-49E8-8C1D-97C94F0824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324</c:v>
                </c:pt>
                <c:pt idx="3">
                  <c:v>299</c:v>
                </c:pt>
                <c:pt idx="6">
                  <c:v>296</c:v>
                </c:pt>
                <c:pt idx="9">
                  <c:v>284</c:v>
                </c:pt>
                <c:pt idx="12">
                  <c:v>291</c:v>
                </c:pt>
              </c:numCache>
            </c:numRef>
          </c:val>
          <c:extLst>
            <c:ext xmlns:c16="http://schemas.microsoft.com/office/drawing/2014/chart" uri="{C3380CC4-5D6E-409C-BE32-E72D297353CC}">
              <c16:uniqueId val="{00000006-A860-49E8-8C1D-97C94F0824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c:v>
                </c:pt>
                <c:pt idx="3">
                  <c:v>31</c:v>
                </c:pt>
                <c:pt idx="6">
                  <c:v>28</c:v>
                </c:pt>
                <c:pt idx="9">
                  <c:v>25</c:v>
                </c:pt>
                <c:pt idx="12">
                  <c:v>26</c:v>
                </c:pt>
              </c:numCache>
            </c:numRef>
          </c:val>
          <c:extLst>
            <c:ext xmlns:c16="http://schemas.microsoft.com/office/drawing/2014/chart" uri="{C3380CC4-5D6E-409C-BE32-E72D297353CC}">
              <c16:uniqueId val="{00000007-A860-49E8-8C1D-97C94F0824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377</c:v>
                </c:pt>
                <c:pt idx="3">
                  <c:v>321</c:v>
                </c:pt>
                <c:pt idx="6">
                  <c:v>289</c:v>
                </c:pt>
                <c:pt idx="9">
                  <c:v>276</c:v>
                </c:pt>
                <c:pt idx="12">
                  <c:v>257</c:v>
                </c:pt>
              </c:numCache>
            </c:numRef>
          </c:val>
          <c:extLst>
            <c:ext xmlns:c16="http://schemas.microsoft.com/office/drawing/2014/chart" uri="{C3380CC4-5D6E-409C-BE32-E72D297353CC}">
              <c16:uniqueId val="{00000008-A860-49E8-8C1D-97C94F0824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60-49E8-8C1D-97C94F0824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1810</c:v>
                </c:pt>
                <c:pt idx="3">
                  <c:v>1833</c:v>
                </c:pt>
                <c:pt idx="6">
                  <c:v>1749</c:v>
                </c:pt>
                <c:pt idx="9">
                  <c:v>1659</c:v>
                </c:pt>
                <c:pt idx="12">
                  <c:v>1737</c:v>
                </c:pt>
              </c:numCache>
            </c:numRef>
          </c:val>
          <c:extLst>
            <c:ext xmlns:c16="http://schemas.microsoft.com/office/drawing/2014/chart" uri="{C3380CC4-5D6E-409C-BE32-E72D297353CC}">
              <c16:uniqueId val="{0000000A-A860-49E8-8C1D-97C94F0824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60-49E8-8C1D-97C94F0824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1441</c:v>
                </c:pt>
                <c:pt idx="1">
                  <c:v>1470</c:v>
                </c:pt>
                <c:pt idx="2">
                  <c:v>1535</c:v>
                </c:pt>
              </c:numCache>
            </c:numRef>
          </c:val>
          <c:extLst>
            <c:ext xmlns:c16="http://schemas.microsoft.com/office/drawing/2014/chart" uri="{C3380CC4-5D6E-409C-BE32-E72D297353CC}">
              <c16:uniqueId val="{00000000-F9FB-49C3-B0D7-03E8DAD639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c:v>
                </c:pt>
                <c:pt idx="1">
                  <c:v>130</c:v>
                </c:pt>
                <c:pt idx="2">
                  <c:v>142</c:v>
                </c:pt>
              </c:numCache>
            </c:numRef>
          </c:val>
          <c:extLst>
            <c:ext xmlns:c16="http://schemas.microsoft.com/office/drawing/2014/chart" uri="{C3380CC4-5D6E-409C-BE32-E72D297353CC}">
              <c16:uniqueId val="{00000001-F9FB-49C3-B0D7-03E8DAD639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1353</c:v>
                </c:pt>
                <c:pt idx="1">
                  <c:v>1548</c:v>
                </c:pt>
                <c:pt idx="2">
                  <c:v>1727</c:v>
                </c:pt>
              </c:numCache>
            </c:numRef>
          </c:val>
          <c:extLst>
            <c:ext xmlns:c16="http://schemas.microsoft.com/office/drawing/2014/chart" uri="{C3380CC4-5D6E-409C-BE32-E72D297353CC}">
              <c16:uniqueId val="{00000002-F9FB-49C3-B0D7-03E8DAD639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2,491
80.84
2,856,051
2,793,928
62,101
1,679,197
1,736,614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財政力指数は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より</a:t>
          </a:r>
          <a:r>
            <a:rPr kumimoji="1" lang="en-US" altLang="ja-JP" sz="1000">
              <a:solidFill>
                <a:schemeClr val="dk1"/>
              </a:solidFill>
              <a:effectLst/>
              <a:latin typeface="+mn-lt"/>
              <a:ea typeface="+mn-ea"/>
              <a:cs typeface="+mn-cs"/>
            </a:rPr>
            <a:t>0.01</a:t>
          </a:r>
          <a:r>
            <a:rPr kumimoji="1" lang="ja-JP" altLang="en-US" sz="1000">
              <a:solidFill>
                <a:schemeClr val="dk1"/>
              </a:solidFill>
              <a:effectLst/>
              <a:latin typeface="+mn-lt"/>
              <a:ea typeface="+mn-ea"/>
              <a:cs typeface="+mn-cs"/>
            </a:rPr>
            <a:t>ポイント高い</a:t>
          </a:r>
          <a:r>
            <a:rPr kumimoji="1" lang="en-US" altLang="ja-JP" sz="1000">
              <a:solidFill>
                <a:schemeClr val="dk1"/>
              </a:solidFill>
              <a:effectLst/>
              <a:latin typeface="+mn-lt"/>
              <a:ea typeface="+mn-ea"/>
              <a:cs typeface="+mn-cs"/>
            </a:rPr>
            <a:t>0.19</a:t>
          </a:r>
          <a:r>
            <a:rPr kumimoji="1" lang="ja-JP" altLang="en-US" sz="100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前年度と同数である。</a:t>
          </a:r>
          <a:endParaRPr lang="ja-JP" altLang="ja-JP" sz="1100">
            <a:effectLst/>
          </a:endParaRPr>
        </a:p>
        <a:p>
          <a:r>
            <a:rPr lang="ja-JP" altLang="ja-JP" sz="1000">
              <a:solidFill>
                <a:schemeClr val="dk1"/>
              </a:solidFill>
              <a:effectLst/>
              <a:latin typeface="+mn-lt"/>
              <a:ea typeface="+mn-ea"/>
              <a:cs typeface="+mn-cs"/>
            </a:rPr>
            <a:t>　人口減少や高齢化の進行により、労働力人口が減少しており、これは村の基幹産業である農漁業者の高齢化や後継者不足にもつながり、村の財政基盤は脆弱な状態となっている。</a:t>
          </a:r>
          <a:endParaRPr lang="ja-JP" altLang="ja-JP" sz="1100">
            <a:effectLst/>
          </a:endParaRPr>
        </a:p>
        <a:p>
          <a:r>
            <a:rPr lang="ja-JP" altLang="ja-JP" sz="1000">
              <a:solidFill>
                <a:schemeClr val="dk1"/>
              </a:solidFill>
              <a:effectLst/>
              <a:latin typeface="+mn-lt"/>
              <a:ea typeface="+mn-ea"/>
              <a:cs typeface="+mn-cs"/>
            </a:rPr>
            <a:t>　今後は、新庁舎建設事業やライスセンター</a:t>
          </a:r>
          <a:r>
            <a:rPr lang="ja-JP" altLang="en-US" sz="1000">
              <a:solidFill>
                <a:schemeClr val="dk1"/>
              </a:solidFill>
              <a:effectLst/>
              <a:latin typeface="+mn-lt"/>
              <a:ea typeface="+mn-ea"/>
              <a:cs typeface="+mn-cs"/>
            </a:rPr>
            <a:t>機器設備等更新</a:t>
          </a:r>
          <a:r>
            <a:rPr lang="ja-JP" altLang="ja-JP" sz="1000">
              <a:solidFill>
                <a:schemeClr val="dk1"/>
              </a:solidFill>
              <a:effectLst/>
              <a:latin typeface="+mn-lt"/>
              <a:ea typeface="+mn-ea"/>
              <a:cs typeface="+mn-cs"/>
            </a:rPr>
            <a:t>事業等の投資的経費の増加が見込まれる</a:t>
          </a:r>
          <a:r>
            <a:rPr lang="ja-JP" altLang="en-US" sz="1000">
              <a:solidFill>
                <a:schemeClr val="dk1"/>
              </a:solidFill>
              <a:effectLst/>
              <a:latin typeface="+mn-lt"/>
              <a:ea typeface="+mn-ea"/>
              <a:cs typeface="+mn-cs"/>
            </a:rPr>
            <a:t>ため</a:t>
          </a:r>
          <a:r>
            <a:rPr lang="ja-JP" altLang="ja-JP" sz="1000">
              <a:solidFill>
                <a:schemeClr val="dk1"/>
              </a:solidFill>
              <a:effectLst/>
              <a:latin typeface="+mn-lt"/>
              <a:ea typeface="+mn-ea"/>
              <a:cs typeface="+mn-cs"/>
            </a:rPr>
            <a:t>、交付税措置</a:t>
          </a:r>
          <a:r>
            <a:rPr lang="ja-JP" altLang="en-US" sz="1000">
              <a:solidFill>
                <a:schemeClr val="dk1"/>
              </a:solidFill>
              <a:effectLst/>
              <a:latin typeface="+mn-lt"/>
              <a:ea typeface="+mn-ea"/>
              <a:cs typeface="+mn-cs"/>
            </a:rPr>
            <a:t>率</a:t>
          </a:r>
          <a:r>
            <a:rPr lang="ja-JP" altLang="ja-JP" sz="1000">
              <a:solidFill>
                <a:schemeClr val="dk1"/>
              </a:solidFill>
              <a:effectLst/>
              <a:latin typeface="+mn-lt"/>
              <a:ea typeface="+mn-ea"/>
              <a:cs typeface="+mn-cs"/>
            </a:rPr>
            <a:t>の高い地方債の活用、徴収強化等の取組を通じた税収の確保といった歳入確保に努め、財政基盤の強化を図る。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経常収支比率は、類似団体平均を</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ポイント上回る</a:t>
          </a:r>
          <a:r>
            <a:rPr kumimoji="1" lang="en-US" altLang="ja-JP" sz="1000" b="0" i="0" baseline="0">
              <a:solidFill>
                <a:schemeClr val="dk1"/>
              </a:solidFill>
              <a:effectLst/>
              <a:latin typeface="+mn-lt"/>
              <a:ea typeface="+mn-ea"/>
              <a:cs typeface="+mn-cs"/>
            </a:rPr>
            <a:t>85.4</a:t>
          </a:r>
          <a:r>
            <a:rPr kumimoji="1" lang="ja-JP" altLang="ja-JP" sz="1000" b="0" i="0" baseline="0">
              <a:solidFill>
                <a:schemeClr val="dk1"/>
              </a:solidFill>
              <a:effectLst/>
              <a:latin typeface="+mn-lt"/>
              <a:ea typeface="+mn-ea"/>
              <a:cs typeface="+mn-cs"/>
            </a:rPr>
            <a:t>％となっており、前年度から</a:t>
          </a:r>
          <a:r>
            <a:rPr kumimoji="1" lang="en-US" altLang="ja-JP" sz="1000" b="0" i="0" baseline="0">
              <a:solidFill>
                <a:schemeClr val="dk1"/>
              </a:solidFill>
              <a:effectLst/>
              <a:latin typeface="+mn-lt"/>
              <a:ea typeface="+mn-ea"/>
              <a:cs typeface="+mn-cs"/>
            </a:rPr>
            <a:t>1.5</a:t>
          </a:r>
          <a:r>
            <a:rPr kumimoji="1" lang="ja-JP" altLang="ja-JP" sz="1000" b="0" i="0" baseline="0">
              <a:solidFill>
                <a:schemeClr val="dk1"/>
              </a:solidFill>
              <a:effectLst/>
              <a:latin typeface="+mn-lt"/>
              <a:ea typeface="+mn-ea"/>
              <a:cs typeface="+mn-cs"/>
            </a:rPr>
            <a:t>ポイント上昇した。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前年度</a:t>
          </a:r>
          <a:r>
            <a:rPr kumimoji="1" lang="ja-JP" altLang="en-US" sz="1000" b="0" i="0" baseline="0">
              <a:solidFill>
                <a:schemeClr val="dk1"/>
              </a:solidFill>
              <a:effectLst/>
              <a:latin typeface="+mn-lt"/>
              <a:ea typeface="+mn-ea"/>
              <a:cs typeface="+mn-cs"/>
            </a:rPr>
            <a:t>と比較し、</a:t>
          </a:r>
          <a:r>
            <a:rPr kumimoji="1" lang="ja-JP" altLang="ja-JP" sz="1000" b="0" i="0" baseline="0">
              <a:solidFill>
                <a:schemeClr val="dk1"/>
              </a:solidFill>
              <a:effectLst/>
              <a:latin typeface="+mn-lt"/>
              <a:ea typeface="+mn-ea"/>
              <a:cs typeface="+mn-cs"/>
            </a:rPr>
            <a:t>経常的経費充当一般財源等は</a:t>
          </a:r>
          <a:r>
            <a:rPr kumimoji="1" lang="en-US" altLang="ja-JP" sz="1000" b="0" i="0" baseline="0">
              <a:solidFill>
                <a:schemeClr val="dk1"/>
              </a:solidFill>
              <a:effectLst/>
              <a:latin typeface="+mn-lt"/>
              <a:ea typeface="+mn-ea"/>
              <a:cs typeface="+mn-cs"/>
            </a:rPr>
            <a:t>30,383</a:t>
          </a:r>
          <a:r>
            <a:rPr kumimoji="1" lang="ja-JP" altLang="ja-JP" sz="1000" b="0" i="0" baseline="0">
              <a:solidFill>
                <a:schemeClr val="dk1"/>
              </a:solidFill>
              <a:effectLst/>
              <a:latin typeface="+mn-lt"/>
              <a:ea typeface="+mn-ea"/>
              <a:cs typeface="+mn-cs"/>
            </a:rPr>
            <a:t>千円増加 </a:t>
          </a:r>
          <a:r>
            <a:rPr kumimoji="1" lang="ja-JP" altLang="en-US" sz="1000" b="0" i="0" baseline="0">
              <a:solidFill>
                <a:schemeClr val="dk1"/>
              </a:solidFill>
              <a:effectLst/>
              <a:latin typeface="+mn-lt"/>
              <a:ea typeface="+mn-ea"/>
              <a:cs typeface="+mn-cs"/>
            </a:rPr>
            <a:t>に対して、</a:t>
          </a:r>
          <a:r>
            <a:rPr kumimoji="1" lang="ja-JP" altLang="ja-JP" sz="1000" b="0" i="0" baseline="0">
              <a:solidFill>
                <a:schemeClr val="dk1"/>
              </a:solidFill>
              <a:effectLst/>
              <a:latin typeface="+mn-lt"/>
              <a:ea typeface="+mn-ea"/>
              <a:cs typeface="+mn-cs"/>
            </a:rPr>
            <a:t>経常一般財源等は普通交付税</a:t>
          </a:r>
          <a:r>
            <a:rPr kumimoji="1" lang="ja-JP" altLang="en-US" sz="1000" b="0" i="0" baseline="0">
              <a:solidFill>
                <a:schemeClr val="dk1"/>
              </a:solidFill>
              <a:effectLst/>
              <a:latin typeface="+mn-lt"/>
              <a:ea typeface="+mn-ea"/>
              <a:cs typeface="+mn-cs"/>
            </a:rPr>
            <a:t>の増</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+7,924</a:t>
          </a:r>
          <a:r>
            <a:rPr kumimoji="1" lang="ja-JP" altLang="ja-JP" sz="1000" b="0" i="0" baseline="0">
              <a:solidFill>
                <a:schemeClr val="dk1"/>
              </a:solidFill>
              <a:effectLst/>
              <a:latin typeface="+mn-lt"/>
              <a:ea typeface="+mn-ea"/>
              <a:cs typeface="+mn-cs"/>
            </a:rPr>
            <a:t>千円）</a:t>
          </a:r>
          <a:r>
            <a:rPr kumimoji="1" lang="ja-JP" altLang="en-US" sz="1000" b="0" i="0" baseline="0">
              <a:solidFill>
                <a:schemeClr val="dk1"/>
              </a:solidFill>
              <a:effectLst/>
              <a:latin typeface="+mn-lt"/>
              <a:ea typeface="+mn-ea"/>
              <a:cs typeface="+mn-cs"/>
            </a:rPr>
            <a:t>により、</a:t>
          </a:r>
          <a:r>
            <a:rPr kumimoji="1" lang="en-US" altLang="ja-JP" sz="1000" b="0" i="0" baseline="0">
              <a:solidFill>
                <a:schemeClr val="dk1"/>
              </a:solidFill>
              <a:effectLst/>
              <a:latin typeface="+mn-lt"/>
              <a:ea typeface="+mn-ea"/>
              <a:cs typeface="+mn-cs"/>
            </a:rPr>
            <a:t>13,649</a:t>
          </a:r>
          <a:r>
            <a:rPr kumimoji="1" lang="ja-JP" altLang="en-US" sz="1000" b="0" i="0" baseline="0">
              <a:solidFill>
                <a:schemeClr val="dk1"/>
              </a:solidFill>
              <a:effectLst/>
              <a:latin typeface="+mn-lt"/>
              <a:ea typeface="+mn-ea"/>
              <a:cs typeface="+mn-cs"/>
            </a:rPr>
            <a:t>千円増加したが、</a:t>
          </a:r>
          <a:r>
            <a:rPr kumimoji="1" lang="ja-JP" altLang="ja-JP" sz="1000" b="0" i="0" baseline="0">
              <a:solidFill>
                <a:schemeClr val="dk1"/>
              </a:solidFill>
              <a:effectLst/>
              <a:latin typeface="+mn-lt"/>
              <a:ea typeface="+mn-ea"/>
              <a:cs typeface="+mn-cs"/>
            </a:rPr>
            <a:t>臨時財政対策債は</a:t>
          </a:r>
          <a:r>
            <a:rPr kumimoji="1" lang="en-US" altLang="ja-JP" sz="1000" b="0" i="0" baseline="0">
              <a:solidFill>
                <a:schemeClr val="dk1"/>
              </a:solidFill>
              <a:effectLst/>
              <a:latin typeface="+mn-lt"/>
              <a:ea typeface="+mn-ea"/>
              <a:cs typeface="+mn-cs"/>
            </a:rPr>
            <a:t>7,738</a:t>
          </a:r>
          <a:r>
            <a:rPr kumimoji="1" lang="ja-JP" altLang="ja-JP" sz="1000" b="0" i="0" baseline="0">
              <a:solidFill>
                <a:schemeClr val="dk1"/>
              </a:solidFill>
              <a:effectLst/>
              <a:latin typeface="+mn-lt"/>
              <a:ea typeface="+mn-ea"/>
              <a:cs typeface="+mn-cs"/>
            </a:rPr>
            <a:t>千円減少し</a:t>
          </a:r>
          <a:r>
            <a:rPr kumimoji="1" lang="ja-JP" altLang="en-US" sz="1000" b="0" i="0" baseline="0">
              <a:solidFill>
                <a:schemeClr val="dk1"/>
              </a:solidFill>
              <a:effectLst/>
              <a:latin typeface="+mn-lt"/>
              <a:ea typeface="+mn-ea"/>
              <a:cs typeface="+mn-cs"/>
            </a:rPr>
            <a:t>ており、相対的に比率は上昇している。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経常経費充当一般財源における地方交付税の占める割合は依然として高く、また新庁舎建設事業等</a:t>
          </a:r>
          <a:r>
            <a:rPr kumimoji="1" lang="ja-JP" altLang="en-US" sz="1000" b="0" i="0" baseline="0">
              <a:solidFill>
                <a:schemeClr val="dk1"/>
              </a:solidFill>
              <a:effectLst/>
              <a:latin typeface="+mn-lt"/>
              <a:ea typeface="+mn-ea"/>
              <a:cs typeface="+mn-cs"/>
            </a:rPr>
            <a:t>の財源として地方債を借り入れることによる</a:t>
          </a:r>
          <a:r>
            <a:rPr kumimoji="1" lang="ja-JP" altLang="ja-JP" sz="1000" b="0" i="0" baseline="0">
              <a:solidFill>
                <a:schemeClr val="dk1"/>
              </a:solidFill>
              <a:effectLst/>
              <a:latin typeface="+mn-lt"/>
              <a:ea typeface="+mn-ea"/>
              <a:cs typeface="+mn-cs"/>
            </a:rPr>
            <a:t>公債費の増加が見込まれることから、事務事業の定期的な見直しを行い、経常経費の削減に努める。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184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150495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478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547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人口一人あたり人件費・物件費等決算額は</a:t>
          </a:r>
          <a:r>
            <a:rPr kumimoji="1" lang="en-US" altLang="ja-JP" sz="1000">
              <a:solidFill>
                <a:schemeClr val="dk1"/>
              </a:solidFill>
              <a:effectLst/>
              <a:latin typeface="+mn-lt"/>
              <a:ea typeface="+mn-ea"/>
              <a:cs typeface="+mn-cs"/>
            </a:rPr>
            <a:t>355,952</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、人事院勧告等による人件費の増（</a:t>
          </a:r>
          <a:r>
            <a:rPr kumimoji="1" lang="en-US" altLang="ja-JP" sz="1000">
              <a:solidFill>
                <a:schemeClr val="dk1"/>
              </a:solidFill>
              <a:effectLst/>
              <a:latin typeface="+mn-lt"/>
              <a:ea typeface="+mn-ea"/>
              <a:cs typeface="+mn-cs"/>
            </a:rPr>
            <a:t>10,988</a:t>
          </a:r>
          <a:r>
            <a:rPr kumimoji="1" lang="ja-JP" altLang="en-US" sz="1000">
              <a:solidFill>
                <a:schemeClr val="dk1"/>
              </a:solidFill>
              <a:effectLst/>
              <a:latin typeface="+mn-lt"/>
              <a:ea typeface="+mn-ea"/>
              <a:cs typeface="+mn-cs"/>
            </a:rPr>
            <a:t>千円）、</a:t>
          </a:r>
          <a:r>
            <a:rPr kumimoji="1" lang="ja-JP" altLang="ja-JP" sz="1000">
              <a:solidFill>
                <a:schemeClr val="dk1"/>
              </a:solidFill>
              <a:effectLst/>
              <a:latin typeface="+mn-lt"/>
              <a:ea typeface="+mn-ea"/>
              <a:cs typeface="+mn-cs"/>
            </a:rPr>
            <a:t>ふるさと納税</a:t>
          </a:r>
          <a:r>
            <a:rPr kumimoji="1" lang="ja-JP" altLang="en-US" sz="1000">
              <a:solidFill>
                <a:schemeClr val="dk1"/>
              </a:solidFill>
              <a:effectLst/>
              <a:latin typeface="+mn-lt"/>
              <a:ea typeface="+mn-ea"/>
              <a:cs typeface="+mn-cs"/>
            </a:rPr>
            <a:t>返礼品関連経費の</a:t>
          </a:r>
          <a:r>
            <a:rPr kumimoji="1" lang="ja-JP" altLang="ja-JP" sz="1000">
              <a:solidFill>
                <a:schemeClr val="dk1"/>
              </a:solidFill>
              <a:effectLst/>
              <a:latin typeface="+mn-lt"/>
              <a:ea typeface="+mn-ea"/>
              <a:cs typeface="+mn-cs"/>
            </a:rPr>
            <a:t>増（</a:t>
          </a:r>
          <a:r>
            <a:rPr kumimoji="1" lang="en-US" altLang="ja-JP" sz="1000">
              <a:solidFill>
                <a:schemeClr val="dk1"/>
              </a:solidFill>
              <a:effectLst/>
              <a:latin typeface="+mn-lt"/>
              <a:ea typeface="+mn-ea"/>
              <a:cs typeface="+mn-cs"/>
            </a:rPr>
            <a:t>25,968</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による物件費の増により数値が前年度より</a:t>
          </a:r>
          <a:r>
            <a:rPr kumimoji="1" lang="en-US" altLang="ja-JP" sz="1000">
              <a:solidFill>
                <a:schemeClr val="dk1"/>
              </a:solidFill>
              <a:effectLst/>
              <a:latin typeface="+mn-lt"/>
              <a:ea typeface="+mn-ea"/>
              <a:cs typeface="+mn-cs"/>
            </a:rPr>
            <a:t>30,741</a:t>
          </a:r>
          <a:r>
            <a:rPr kumimoji="1" lang="ja-JP" altLang="ja-JP" sz="1000">
              <a:solidFill>
                <a:schemeClr val="dk1"/>
              </a:solidFill>
              <a:effectLst/>
              <a:latin typeface="+mn-lt"/>
              <a:ea typeface="+mn-ea"/>
              <a:cs typeface="+mn-cs"/>
            </a:rPr>
            <a:t>円増加したものの、類似団体平均と比べ</a:t>
          </a:r>
          <a:r>
            <a:rPr kumimoji="1" lang="en-US" altLang="ja-JP" sz="1000">
              <a:solidFill>
                <a:schemeClr val="dk1"/>
              </a:solidFill>
              <a:effectLst/>
              <a:latin typeface="+mn-lt"/>
              <a:ea typeface="+mn-ea"/>
              <a:cs typeface="+mn-cs"/>
            </a:rPr>
            <a:t>182,869</a:t>
          </a:r>
          <a:r>
            <a:rPr kumimoji="1" lang="ja-JP" altLang="ja-JP" sz="1000">
              <a:solidFill>
                <a:schemeClr val="dk1"/>
              </a:solidFill>
              <a:effectLst/>
              <a:latin typeface="+mn-lt"/>
              <a:ea typeface="+mn-ea"/>
              <a:cs typeface="+mn-cs"/>
            </a:rPr>
            <a:t>円下回っている。</a:t>
          </a:r>
          <a:endParaRPr lang="ja-JP" altLang="ja-JP" sz="1100">
            <a:effectLst/>
          </a:endParaRPr>
        </a:p>
        <a:p>
          <a:r>
            <a:rPr kumimoji="1" lang="ja-JP" altLang="ja-JP" sz="1000">
              <a:solidFill>
                <a:schemeClr val="dk1"/>
              </a:solidFill>
              <a:effectLst/>
              <a:latin typeface="+mn-lt"/>
              <a:ea typeface="+mn-ea"/>
              <a:cs typeface="+mn-cs"/>
            </a:rPr>
            <a:t>　今後も事務事業の整理・合理化を図り、類似団体より低いコストを維持しながらも、住民の満足度を意識した行政サービスの充実に努める。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3344</xdr:rowOff>
    </xdr:from>
    <xdr:to>
      <xdr:col>23</xdr:col>
      <xdr:colOff>133350</xdr:colOff>
      <xdr:row>82</xdr:row>
      <xdr:rowOff>28071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2244"/>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161826</xdr:rowOff>
    </xdr:from>
    <xdr:to>
      <xdr:col>19</xdr:col>
      <xdr:colOff>133350</xdr:colOff>
      <xdr:row>82</xdr:row>
      <xdr:rowOff>3344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9276"/>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161826</xdr:rowOff>
    </xdr:from>
    <xdr:to>
      <xdr:col>15</xdr:col>
      <xdr:colOff>82550</xdr:colOff>
      <xdr:row>82</xdr:row>
      <xdr:rowOff>15453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49276"/>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135644</xdr:rowOff>
    </xdr:from>
    <xdr:to>
      <xdr:col>11</xdr:col>
      <xdr:colOff>31750</xdr:colOff>
      <xdr:row>82</xdr:row>
      <xdr:rowOff>15453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3094"/>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148721</xdr:rowOff>
    </xdr:from>
    <xdr:to>
      <xdr:col>23</xdr:col>
      <xdr:colOff>184150</xdr:colOff>
      <xdr:row>82</xdr:row>
      <xdr:rowOff>78871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69998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123994</xdr:rowOff>
    </xdr:from>
    <xdr:to>
      <xdr:col>19</xdr:col>
      <xdr:colOff>184150</xdr:colOff>
      <xdr:row>82</xdr:row>
      <xdr:rowOff>54144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64321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111026</xdr:rowOff>
    </xdr:from>
    <xdr:to>
      <xdr:col>15</xdr:col>
      <xdr:colOff>133350</xdr:colOff>
      <xdr:row>82</xdr:row>
      <xdr:rowOff>41176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51353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136103</xdr:rowOff>
    </xdr:from>
    <xdr:to>
      <xdr:col>11</xdr:col>
      <xdr:colOff>82550</xdr:colOff>
      <xdr:row>82</xdr:row>
      <xdr:rowOff>66253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76430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84844</xdr:rowOff>
    </xdr:from>
    <xdr:to>
      <xdr:col>7</xdr:col>
      <xdr:colOff>31750</xdr:colOff>
      <xdr:row>82</xdr:row>
      <xdr:rowOff>14994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25171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ラスパイレス指数は、前年度</a:t>
          </a:r>
          <a:r>
            <a:rPr kumimoji="1" lang="ja-JP" altLang="en-US"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ポイント減の</a:t>
          </a:r>
          <a:r>
            <a:rPr kumimoji="1" lang="en-US" altLang="ja-JP" sz="1000" b="0" i="0" baseline="0">
              <a:solidFill>
                <a:schemeClr val="dk1"/>
              </a:solidFill>
              <a:effectLst/>
              <a:latin typeface="+mn-lt"/>
              <a:ea typeface="+mn-ea"/>
              <a:cs typeface="+mn-cs"/>
            </a:rPr>
            <a:t>97.4</a:t>
          </a:r>
          <a:r>
            <a:rPr kumimoji="1" lang="ja-JP" altLang="ja-JP" sz="1000" b="0" i="0" baseline="0">
              <a:solidFill>
                <a:schemeClr val="dk1"/>
              </a:solidFill>
              <a:effectLst/>
              <a:latin typeface="+mn-lt"/>
              <a:ea typeface="+mn-ea"/>
              <a:cs typeface="+mn-cs"/>
            </a:rPr>
            <a:t>となっており、類似団体平均を</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ポイント上回っている。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依然として高めの水準であるが、平成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年度からは</a:t>
          </a:r>
          <a:r>
            <a:rPr kumimoji="1" lang="en-US" altLang="ja-JP" sz="1000" b="0" i="0" baseline="0">
              <a:solidFill>
                <a:schemeClr val="dk1"/>
              </a:solidFill>
              <a:effectLst/>
              <a:latin typeface="+mn-lt"/>
              <a:ea typeface="+mn-ea"/>
              <a:cs typeface="+mn-cs"/>
            </a:rPr>
            <a:t>55</a:t>
          </a:r>
          <a:r>
            <a:rPr kumimoji="1" lang="ja-JP" altLang="ja-JP" sz="1000" b="0" i="0" baseline="0">
              <a:solidFill>
                <a:schemeClr val="dk1"/>
              </a:solidFill>
              <a:effectLst/>
              <a:latin typeface="+mn-lt"/>
              <a:ea typeface="+mn-ea"/>
              <a:cs typeface="+mn-cs"/>
            </a:rPr>
            <a:t>歳超の職員の昇給</a:t>
          </a:r>
          <a:r>
            <a:rPr kumimoji="1" lang="ja-JP" altLang="en-US" sz="1000" b="0" i="0" baseline="0">
              <a:solidFill>
                <a:schemeClr val="dk1"/>
              </a:solidFill>
              <a:effectLst/>
              <a:latin typeface="+mn-lt"/>
              <a:ea typeface="+mn-ea"/>
              <a:cs typeface="+mn-cs"/>
            </a:rPr>
            <a:t>停止</a:t>
          </a:r>
          <a:r>
            <a:rPr kumimoji="1" lang="ja-JP" altLang="ja-JP" sz="1000" b="0" i="0" baseline="0">
              <a:solidFill>
                <a:schemeClr val="dk1"/>
              </a:solidFill>
              <a:effectLst/>
              <a:latin typeface="+mn-lt"/>
              <a:ea typeface="+mn-ea"/>
              <a:cs typeface="+mn-cs"/>
            </a:rPr>
            <a:t>が実施されていること、平成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年度からは退職者数並に新規採用も行っていることから、今後は現在の水準以下で推移していくものと思われる。第</a:t>
          </a:r>
          <a:r>
            <a:rPr kumimoji="1" lang="en-US" altLang="ja-JP" sz="1000" b="0" i="0" baseline="0">
              <a:solidFill>
                <a:schemeClr val="dk1"/>
              </a:solidFill>
              <a:effectLst/>
              <a:latin typeface="+mn-lt"/>
              <a:ea typeface="+mn-ea"/>
              <a:cs typeface="+mn-cs"/>
            </a:rPr>
            <a:t>6</a:t>
          </a:r>
          <a:r>
            <a:rPr kumimoji="1" lang="ja-JP" altLang="ja-JP" sz="1000" b="0" i="0" baseline="0">
              <a:solidFill>
                <a:schemeClr val="dk1"/>
              </a:solidFill>
              <a:effectLst/>
              <a:latin typeface="+mn-lt"/>
              <a:ea typeface="+mn-ea"/>
              <a:cs typeface="+mn-cs"/>
            </a:rPr>
            <a:t>次行政改革大綱実施計画（</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lang="ja-JP" altLang="ja-JP" sz="1000" b="0" i="0" baseline="0">
              <a:solidFill>
                <a:schemeClr val="dk1"/>
              </a:solidFill>
              <a:effectLst/>
              <a:latin typeface="+mn-lt"/>
              <a:ea typeface="+mn-ea"/>
              <a:cs typeface="+mn-cs"/>
            </a:rPr>
            <a:t>～令和</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年度</a:t>
          </a:r>
          <a:r>
            <a:rPr kumimoji="1" lang="ja-JP" altLang="ja-JP" sz="1000" b="0" i="0" baseline="0">
              <a:solidFill>
                <a:schemeClr val="dk1"/>
              </a:solidFill>
              <a:effectLst/>
              <a:latin typeface="+mn-lt"/>
              <a:ea typeface="+mn-ea"/>
              <a:cs typeface="+mn-cs"/>
            </a:rPr>
            <a:t>）に基づき、</a:t>
          </a:r>
          <a:r>
            <a:rPr lang="ja-JP" altLang="ja-JP" sz="1000" b="0" i="0" baseline="0">
              <a:solidFill>
                <a:schemeClr val="dk1"/>
              </a:solidFill>
              <a:effectLst/>
              <a:latin typeface="+mn-lt"/>
              <a:ea typeface="+mn-ea"/>
              <a:cs typeface="+mn-cs"/>
            </a:rPr>
            <a:t>国、県の勧告を尊重し、人件費の抑制を図りながら村民の理解を得られる給与制度の維持に努める。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153352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5140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88</xdr:row>
      <xdr:rowOff>66357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6950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66357</xdr:rowOff>
    </xdr:from>
    <xdr:to>
      <xdr:col>72</xdr:col>
      <xdr:colOff>203200</xdr:colOff>
      <xdr:row>88</xdr:row>
      <xdr:rowOff>90488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539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54293</xdr:rowOff>
    </xdr:from>
    <xdr:to>
      <xdr:col>68</xdr:col>
      <xdr:colOff>152400</xdr:colOff>
      <xdr:row>88</xdr:row>
      <xdr:rowOff>90488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4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15557</xdr:rowOff>
    </xdr:from>
    <xdr:to>
      <xdr:col>73</xdr:col>
      <xdr:colOff>44450</xdr:colOff>
      <xdr:row>88</xdr:row>
      <xdr:rowOff>117157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101934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3493</xdr:rowOff>
    </xdr:from>
    <xdr:to>
      <xdr:col>64</xdr:col>
      <xdr:colOff>152400</xdr:colOff>
      <xdr:row>88</xdr:row>
      <xdr:rowOff>105093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89870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人当たり職員数は、平成</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年度まで実施した退職者の不補充等により積極的に職員数の抑制を図ったため、類似団体平均を</a:t>
          </a:r>
          <a:r>
            <a:rPr kumimoji="1" lang="en-US" altLang="ja-JP" sz="1000">
              <a:solidFill>
                <a:schemeClr val="dk1"/>
              </a:solidFill>
              <a:effectLst/>
              <a:latin typeface="+mn-lt"/>
              <a:ea typeface="+mn-ea"/>
              <a:cs typeface="+mn-cs"/>
            </a:rPr>
            <a:t>1.81</a:t>
          </a:r>
          <a:r>
            <a:rPr kumimoji="1" lang="ja-JP" altLang="ja-JP" sz="1000">
              <a:solidFill>
                <a:schemeClr val="dk1"/>
              </a:solidFill>
              <a:effectLst/>
              <a:latin typeface="+mn-lt"/>
              <a:ea typeface="+mn-ea"/>
              <a:cs typeface="+mn-cs"/>
            </a:rPr>
            <a:t>人下回っている。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よって、現員数で既に定員管理の適正化が十分進んでいると言えるため、少子高齢化や人口減少、地方分権の進展や住民ニーズへの対応など、行政需要の増大により、平成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年度からは退職数並みに職員を採用している。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次定員適正化計画（令和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年度～令和</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年度）を基に、業務量に見合った人員配置を基本とし、業務の縮小する部門から行政需要の高い部門への配置換え等により、必要最小限の人員による効率的でコンパクトな行政組織の形成に努める。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127476</xdr:rowOff>
    </xdr:from>
    <xdr:to>
      <xdr:col>81</xdr:col>
      <xdr:colOff>44450</xdr:colOff>
      <xdr:row>59</xdr:row>
      <xdr:rowOff>149796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43026"/>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99425</xdr:rowOff>
    </xdr:from>
    <xdr:to>
      <xdr:col>77</xdr:col>
      <xdr:colOff>44450</xdr:colOff>
      <xdr:row>59</xdr:row>
      <xdr:rowOff>127476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14975"/>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90377</xdr:rowOff>
    </xdr:from>
    <xdr:to>
      <xdr:col>72</xdr:col>
      <xdr:colOff>203200</xdr:colOff>
      <xdr:row>59</xdr:row>
      <xdr:rowOff>99425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05927"/>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62325</xdr:rowOff>
    </xdr:from>
    <xdr:to>
      <xdr:col>68</xdr:col>
      <xdr:colOff>152400</xdr:colOff>
      <xdr:row>59</xdr:row>
      <xdr:rowOff>90377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77875"/>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98996</xdr:rowOff>
    </xdr:from>
    <xdr:to>
      <xdr:col>81</xdr:col>
      <xdr:colOff>95250</xdr:colOff>
      <xdr:row>60</xdr:row>
      <xdr:rowOff>29146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115523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5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76676</xdr:rowOff>
    </xdr:from>
    <xdr:to>
      <xdr:col>77</xdr:col>
      <xdr:colOff>95250</xdr:colOff>
      <xdr:row>60</xdr:row>
      <xdr:rowOff>6826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6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48625</xdr:rowOff>
    </xdr:from>
    <xdr:to>
      <xdr:col>73</xdr:col>
      <xdr:colOff>44450</xdr:colOff>
      <xdr:row>59</xdr:row>
      <xdr:rowOff>150225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160402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39577</xdr:rowOff>
    </xdr:from>
    <xdr:to>
      <xdr:col>68</xdr:col>
      <xdr:colOff>203200</xdr:colOff>
      <xdr:row>59</xdr:row>
      <xdr:rowOff>141177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151354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11525</xdr:rowOff>
    </xdr:from>
    <xdr:to>
      <xdr:col>64</xdr:col>
      <xdr:colOff>152400</xdr:colOff>
      <xdr:row>59</xdr:row>
      <xdr:rowOff>113125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123302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実質公債費比率は</a:t>
          </a:r>
          <a:r>
            <a:rPr kumimoji="1" lang="en-US" altLang="ja-JP" sz="1000" b="0" i="0" baseline="0">
              <a:solidFill>
                <a:schemeClr val="dk1"/>
              </a:solidFill>
              <a:effectLst/>
              <a:latin typeface="+mn-lt"/>
              <a:ea typeface="+mn-ea"/>
              <a:cs typeface="+mn-cs"/>
            </a:rPr>
            <a:t>5.8</a:t>
          </a:r>
          <a:r>
            <a:rPr kumimoji="1" lang="ja-JP" altLang="ja-JP" sz="1000" b="0" i="0" baseline="0">
              <a:solidFill>
                <a:schemeClr val="dk1"/>
              </a:solidFill>
              <a:effectLst/>
              <a:latin typeface="+mn-lt"/>
              <a:ea typeface="+mn-ea"/>
              <a:cs typeface="+mn-cs"/>
            </a:rPr>
            <a:t>％となり前年度</a:t>
          </a:r>
          <a:r>
            <a:rPr kumimoji="1" lang="ja-JP" altLang="en-US"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1.1</a:t>
          </a:r>
          <a:r>
            <a:rPr kumimoji="1" lang="ja-JP" altLang="ja-JP" sz="1000" b="0" i="0" baseline="0">
              <a:solidFill>
                <a:schemeClr val="dk1"/>
              </a:solidFill>
              <a:effectLst/>
              <a:latin typeface="+mn-lt"/>
              <a:ea typeface="+mn-ea"/>
              <a:cs typeface="+mn-cs"/>
            </a:rPr>
            <a:t>ポイントの増となった</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依然として類似団体平均を下回っている</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年々数値は上昇しており、</a:t>
          </a:r>
          <a:r>
            <a:rPr kumimoji="1" lang="ja-JP" altLang="en-US"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6</a:t>
          </a:r>
          <a:r>
            <a:rPr kumimoji="1" lang="ja-JP" altLang="en-US" sz="1000" b="0" i="0" baseline="0">
              <a:solidFill>
                <a:schemeClr val="dk1"/>
              </a:solidFill>
              <a:effectLst/>
              <a:latin typeface="+mn-lt"/>
              <a:ea typeface="+mn-ea"/>
              <a:cs typeface="+mn-cs"/>
            </a:rPr>
            <a:t>年度から本格的に本体工事が始まる</a:t>
          </a:r>
          <a:r>
            <a:rPr kumimoji="1" lang="ja-JP" altLang="ja-JP" sz="1000" b="0" i="0" baseline="0">
              <a:solidFill>
                <a:schemeClr val="dk1"/>
              </a:solidFill>
              <a:effectLst/>
              <a:latin typeface="+mn-lt"/>
              <a:ea typeface="+mn-ea"/>
              <a:cs typeface="+mn-cs"/>
            </a:rPr>
            <a:t>新庁舎建設事業</a:t>
          </a:r>
          <a:r>
            <a:rPr kumimoji="1" lang="ja-JP" altLang="en-US" sz="1000" b="0" i="0" baseline="0">
              <a:solidFill>
                <a:schemeClr val="dk1"/>
              </a:solidFill>
              <a:effectLst/>
              <a:latin typeface="+mn-lt"/>
              <a:ea typeface="+mn-ea"/>
              <a:cs typeface="+mn-cs"/>
            </a:rPr>
            <a:t>や、ライスセンター機器設備等更新事業への高額な</a:t>
          </a:r>
          <a:r>
            <a:rPr kumimoji="1" lang="ja-JP" altLang="ja-JP" sz="1000" b="0" i="0" baseline="0">
              <a:solidFill>
                <a:schemeClr val="dk1"/>
              </a:solidFill>
              <a:effectLst/>
              <a:latin typeface="+mn-lt"/>
              <a:ea typeface="+mn-ea"/>
              <a:cs typeface="+mn-cs"/>
            </a:rPr>
            <a:t>地方債</a:t>
          </a:r>
          <a:r>
            <a:rPr kumimoji="1" lang="ja-JP" altLang="en-US" sz="1000" b="0" i="0" baseline="0">
              <a:solidFill>
                <a:schemeClr val="dk1"/>
              </a:solidFill>
              <a:effectLst/>
              <a:latin typeface="+mn-lt"/>
              <a:ea typeface="+mn-ea"/>
              <a:cs typeface="+mn-cs"/>
            </a:rPr>
            <a:t>の借入を予定しているため、比率の悪化が見込まれる。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、公債費抑制のために</a:t>
          </a:r>
          <a:r>
            <a:rPr kumimoji="1" lang="ja-JP" altLang="en-US" sz="1000" b="0" i="0" baseline="0">
              <a:solidFill>
                <a:schemeClr val="dk1"/>
              </a:solidFill>
              <a:effectLst/>
              <a:latin typeface="+mn-lt"/>
              <a:ea typeface="+mn-ea"/>
              <a:cs typeface="+mn-cs"/>
            </a:rPr>
            <a:t>必要な事業であるか厳選・精査し、交付税算入率の高い地方債に絞った借入を行うなど、新規起債の抑制に努める。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19896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6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102870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6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113454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将来負担比率は</a:t>
          </a:r>
          <a:r>
            <a:rPr kumimoji="1" lang="en-US" altLang="ja-JP" sz="1000">
              <a:solidFill>
                <a:schemeClr val="dk1"/>
              </a:solidFill>
              <a:effectLst/>
              <a:latin typeface="+mn-lt"/>
              <a:ea typeface="+mn-ea"/>
              <a:cs typeface="+mn-cs"/>
            </a:rPr>
            <a:t>0.0%</a:t>
          </a:r>
          <a:r>
            <a:rPr kumimoji="1" lang="ja-JP" altLang="ja-JP" sz="1000">
              <a:solidFill>
                <a:schemeClr val="dk1"/>
              </a:solidFill>
              <a:effectLst/>
              <a:latin typeface="+mn-lt"/>
              <a:ea typeface="+mn-ea"/>
              <a:cs typeface="+mn-cs"/>
            </a:rPr>
            <a:t>であり、前年度までと同様、早期健全化基準の</a:t>
          </a:r>
          <a:r>
            <a:rPr kumimoji="1" lang="en-US" altLang="ja-JP" sz="1000">
              <a:solidFill>
                <a:schemeClr val="dk1"/>
              </a:solidFill>
              <a:effectLst/>
              <a:latin typeface="+mn-lt"/>
              <a:ea typeface="+mn-ea"/>
              <a:cs typeface="+mn-cs"/>
            </a:rPr>
            <a:t>350.0</a:t>
          </a:r>
          <a:r>
            <a:rPr kumimoji="1" lang="ja-JP" altLang="ja-JP" sz="1000">
              <a:solidFill>
                <a:schemeClr val="dk1"/>
              </a:solidFill>
              <a:effectLst/>
              <a:latin typeface="+mn-lt"/>
              <a:ea typeface="+mn-ea"/>
              <a:cs typeface="+mn-cs"/>
            </a:rPr>
            <a:t>％を大きく下回ってる。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前年度と比較して、</a:t>
          </a:r>
          <a:r>
            <a:rPr kumimoji="1" lang="ja-JP" altLang="ja-JP" sz="1000">
              <a:solidFill>
                <a:schemeClr val="dk1"/>
              </a:solidFill>
              <a:effectLst/>
              <a:latin typeface="+mn-lt"/>
              <a:ea typeface="+mn-ea"/>
              <a:cs typeface="+mn-cs"/>
            </a:rPr>
            <a:t>地方債残高は</a:t>
          </a:r>
          <a:r>
            <a:rPr kumimoji="1" lang="en-US" altLang="ja-JP" sz="1000">
              <a:solidFill>
                <a:schemeClr val="dk1"/>
              </a:solidFill>
              <a:effectLst/>
              <a:latin typeface="+mn-lt"/>
              <a:ea typeface="+mn-ea"/>
              <a:cs typeface="+mn-cs"/>
            </a:rPr>
            <a:t>77,644</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の増となり、</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67,270</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000">
              <a:solidFill>
                <a:schemeClr val="dk1"/>
              </a:solidFill>
              <a:effectLst/>
              <a:latin typeface="+mn-lt"/>
              <a:ea typeface="+mn-ea"/>
              <a:cs typeface="+mn-cs"/>
            </a:rPr>
            <a:t>償還金に充当可能な基金残高も</a:t>
          </a:r>
          <a:r>
            <a:rPr kumimoji="1" lang="en-US" altLang="ja-JP" sz="1000">
              <a:solidFill>
                <a:schemeClr val="dk1"/>
              </a:solidFill>
              <a:effectLst/>
              <a:latin typeface="+mn-lt"/>
              <a:ea typeface="+mn-ea"/>
              <a:cs typeface="+mn-cs"/>
            </a:rPr>
            <a:t>280,703</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の増となったため、比率は良好な状態を保っている。</a:t>
          </a:r>
          <a:r>
            <a:rPr kumimoji="1" lang="ja-JP" altLang="ja-JP" sz="1000">
              <a:solidFill>
                <a:schemeClr val="dk1"/>
              </a:solidFill>
              <a:effectLst/>
              <a:latin typeface="+mn-lt"/>
              <a:ea typeface="+mn-ea"/>
              <a:cs typeface="+mn-cs"/>
            </a:rPr>
            <a:t>今後、新庁舎建設事業等による高額な地方債の借入や、基金の取り崩し</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将来負担比率は悪化すると見込まれるため、</a:t>
          </a:r>
          <a:r>
            <a:rPr kumimoji="1" lang="ja-JP" altLang="ja-JP" sz="1000">
              <a:solidFill>
                <a:schemeClr val="dk1"/>
              </a:solidFill>
              <a:effectLst/>
              <a:latin typeface="+mn-lt"/>
              <a:ea typeface="+mn-ea"/>
              <a:cs typeface="+mn-cs"/>
            </a:rPr>
            <a:t>新規事業の抑制、積極的な基金積立の実施等</a:t>
          </a:r>
          <a:r>
            <a:rPr kumimoji="1" lang="ja-JP" altLang="en-US" sz="1000">
              <a:solidFill>
                <a:schemeClr val="dk1"/>
              </a:solidFill>
              <a:effectLst/>
              <a:latin typeface="+mn-lt"/>
              <a:ea typeface="+mn-ea"/>
              <a:cs typeface="+mn-cs"/>
            </a:rPr>
            <a:t>に努め、</a:t>
          </a:r>
          <a:r>
            <a:rPr kumimoji="1" lang="ja-JP" altLang="ja-JP" sz="1000">
              <a:solidFill>
                <a:schemeClr val="dk1"/>
              </a:solidFill>
              <a:effectLst/>
              <a:latin typeface="+mn-lt"/>
              <a:ea typeface="+mn-ea"/>
              <a:cs typeface="+mn-cs"/>
            </a:rPr>
            <a:t>比率の上昇を抑制し、財政の健全化に努める</a:t>
          </a:r>
          <a:r>
            <a:rPr kumimoji="1" lang="ja-JP" altLang="ja-JP" sz="10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2,491
80.84
2,856,051
2,793,928
62,101
1,679,197
1,736,614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前年度</a:t>
          </a:r>
          <a:r>
            <a:rPr kumimoji="1" lang="ja-JP" altLang="en-US" sz="1050" b="0" i="0" baseline="0">
              <a:solidFill>
                <a:schemeClr val="dk1"/>
              </a:solidFill>
              <a:effectLst/>
              <a:latin typeface="+mn-lt"/>
              <a:ea typeface="+mn-ea"/>
              <a:cs typeface="+mn-cs"/>
            </a:rPr>
            <a:t>から</a:t>
          </a:r>
          <a:r>
            <a:rPr kumimoji="1" lang="en-US" altLang="ja-JP" sz="1050" b="0" i="0" baseline="0">
              <a:solidFill>
                <a:schemeClr val="dk1"/>
              </a:solidFill>
              <a:effectLst/>
              <a:latin typeface="+mn-lt"/>
              <a:ea typeface="+mn-ea"/>
              <a:cs typeface="+mn-cs"/>
            </a:rPr>
            <a:t>0.7</a:t>
          </a:r>
          <a:r>
            <a:rPr kumimoji="1" lang="ja-JP" altLang="ja-JP" sz="1050" b="0" i="0" baseline="0">
              <a:solidFill>
                <a:schemeClr val="dk1"/>
              </a:solidFill>
              <a:effectLst/>
              <a:latin typeface="+mn-lt"/>
              <a:ea typeface="+mn-ea"/>
              <a:cs typeface="+mn-cs"/>
            </a:rPr>
            <a:t>ポイントの増となっており、平成</a:t>
          </a:r>
          <a:r>
            <a:rPr kumimoji="1" lang="en-US" altLang="ja-JP" sz="1050" b="0" i="0" baseline="0">
              <a:solidFill>
                <a:schemeClr val="dk1"/>
              </a:solidFill>
              <a:effectLst/>
              <a:latin typeface="+mn-lt"/>
              <a:ea typeface="+mn-ea"/>
              <a:cs typeface="+mn-cs"/>
            </a:rPr>
            <a:t>15</a:t>
          </a:r>
          <a:r>
            <a:rPr kumimoji="1" lang="ja-JP" altLang="ja-JP" sz="1050" b="0" i="0" baseline="0">
              <a:solidFill>
                <a:schemeClr val="dk1"/>
              </a:solidFill>
              <a:effectLst/>
              <a:latin typeface="+mn-lt"/>
              <a:ea typeface="+mn-ea"/>
              <a:cs typeface="+mn-cs"/>
            </a:rPr>
            <a:t>年度から平成</a:t>
          </a:r>
          <a:r>
            <a:rPr kumimoji="1" lang="en-US" altLang="ja-JP" sz="1050" b="0" i="0" baseline="0">
              <a:solidFill>
                <a:schemeClr val="dk1"/>
              </a:solidFill>
              <a:effectLst/>
              <a:latin typeface="+mn-lt"/>
              <a:ea typeface="+mn-ea"/>
              <a:cs typeface="+mn-cs"/>
            </a:rPr>
            <a:t>21</a:t>
          </a:r>
          <a:r>
            <a:rPr kumimoji="1" lang="ja-JP" altLang="ja-JP" sz="1050" b="0" i="0" baseline="0">
              <a:solidFill>
                <a:schemeClr val="dk1"/>
              </a:solidFill>
              <a:effectLst/>
              <a:latin typeface="+mn-lt"/>
              <a:ea typeface="+mn-ea"/>
              <a:cs typeface="+mn-cs"/>
            </a:rPr>
            <a:t>年度まで実施した退職者不補充の影響により</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年齢層が高く推移していることもあり、類似団体平均と比較しても</a:t>
          </a:r>
          <a:r>
            <a:rPr kumimoji="1" lang="en-US" altLang="ja-JP" sz="1050" b="0" i="0" baseline="0">
              <a:solidFill>
                <a:schemeClr val="dk1"/>
              </a:solidFill>
              <a:effectLst/>
              <a:latin typeface="+mn-lt"/>
              <a:ea typeface="+mn-ea"/>
              <a:cs typeface="+mn-cs"/>
            </a:rPr>
            <a:t>3.7</a:t>
          </a:r>
          <a:r>
            <a:rPr kumimoji="1" lang="ja-JP" altLang="ja-JP" sz="1050" b="0" i="0" baseline="0">
              <a:solidFill>
                <a:schemeClr val="dk1"/>
              </a:solidFill>
              <a:effectLst/>
              <a:latin typeface="+mn-lt"/>
              <a:ea typeface="+mn-ea"/>
              <a:cs typeface="+mn-cs"/>
            </a:rPr>
            <a:t>ポイント上回っている。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当村では、第</a:t>
          </a:r>
          <a:r>
            <a:rPr kumimoji="1" lang="en-US" altLang="ja-JP" sz="1050" b="0" i="0" baseline="0">
              <a:solidFill>
                <a:schemeClr val="dk1"/>
              </a:solidFill>
              <a:effectLst/>
              <a:latin typeface="+mn-lt"/>
              <a:ea typeface="+mn-ea"/>
              <a:cs typeface="+mn-cs"/>
            </a:rPr>
            <a:t>6</a:t>
          </a:r>
          <a:r>
            <a:rPr kumimoji="1" lang="ja-JP" altLang="ja-JP" sz="1050" b="0" i="0" baseline="0">
              <a:solidFill>
                <a:schemeClr val="dk1"/>
              </a:solidFill>
              <a:effectLst/>
              <a:latin typeface="+mn-lt"/>
              <a:ea typeface="+mn-ea"/>
              <a:cs typeface="+mn-cs"/>
            </a:rPr>
            <a:t>次行政改革大綱実施計画（</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年度～令和</a:t>
          </a:r>
          <a:r>
            <a:rPr kumimoji="1" lang="en-US" altLang="ja-JP" sz="1050" b="0" i="0" baseline="0">
              <a:solidFill>
                <a:schemeClr val="dk1"/>
              </a:solidFill>
              <a:effectLst/>
              <a:latin typeface="+mn-lt"/>
              <a:ea typeface="+mn-ea"/>
              <a:cs typeface="+mn-cs"/>
            </a:rPr>
            <a:t>9</a:t>
          </a:r>
          <a:r>
            <a:rPr kumimoji="1" lang="ja-JP" altLang="ja-JP" sz="1050" b="0" i="0" baseline="0">
              <a:solidFill>
                <a:schemeClr val="dk1"/>
              </a:solidFill>
              <a:effectLst/>
              <a:latin typeface="+mn-lt"/>
              <a:ea typeface="+mn-ea"/>
              <a:cs typeface="+mn-cs"/>
            </a:rPr>
            <a:t>年度）に基づき、社会情勢の変化に応じた諸手当の見直しを図り、平成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年度からは</a:t>
          </a:r>
          <a:r>
            <a:rPr kumimoji="1" lang="en-US" altLang="ja-JP" sz="1050" b="0" i="0" baseline="0">
              <a:solidFill>
                <a:schemeClr val="dk1"/>
              </a:solidFill>
              <a:effectLst/>
              <a:latin typeface="+mn-lt"/>
              <a:ea typeface="+mn-ea"/>
              <a:cs typeface="+mn-cs"/>
            </a:rPr>
            <a:t>55</a:t>
          </a:r>
          <a:r>
            <a:rPr kumimoji="1" lang="ja-JP" altLang="ja-JP" sz="1050" b="0" i="0" baseline="0">
              <a:solidFill>
                <a:schemeClr val="dk1"/>
              </a:solidFill>
              <a:effectLst/>
              <a:latin typeface="+mn-lt"/>
              <a:ea typeface="+mn-ea"/>
              <a:cs typeface="+mn-cs"/>
            </a:rPr>
            <a:t>歳以上の職員の昇給停止を実施するなど、縮減に努めており、今後も人件費の抑制に努める。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03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ポイント増加して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類似団体を</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ポイント下回っている。</a:t>
          </a:r>
          <a:r>
            <a:rPr kumimoji="1" lang="ja-JP" altLang="en-US" sz="1050">
              <a:solidFill>
                <a:schemeClr val="dk1"/>
              </a:solidFill>
              <a:effectLst/>
              <a:latin typeface="+mn-lt"/>
              <a:ea typeface="+mn-ea"/>
              <a:cs typeface="+mn-cs"/>
            </a:rPr>
            <a:t>増加の主な要因は</a:t>
          </a:r>
          <a:r>
            <a:rPr kumimoji="1" lang="ja-JP" altLang="ja-JP" sz="1050">
              <a:solidFill>
                <a:schemeClr val="dk1"/>
              </a:solidFill>
              <a:effectLst/>
              <a:latin typeface="+mn-lt"/>
              <a:ea typeface="+mn-ea"/>
              <a:cs typeface="+mn-cs"/>
            </a:rPr>
            <a:t>ふるさと納税記念品</a:t>
          </a:r>
          <a:r>
            <a:rPr kumimoji="1" lang="ja-JP" altLang="en-US" sz="1050">
              <a:solidFill>
                <a:schemeClr val="dk1"/>
              </a:solidFill>
              <a:effectLst/>
              <a:latin typeface="+mn-lt"/>
              <a:ea typeface="+mn-ea"/>
              <a:cs typeface="+mn-cs"/>
            </a:rPr>
            <a:t>返戻品関連経費の増</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25,968</a:t>
          </a:r>
          <a:r>
            <a:rPr kumimoji="1" lang="ja-JP" altLang="ja-JP" sz="1050">
              <a:solidFill>
                <a:schemeClr val="dk1"/>
              </a:solidFill>
              <a:effectLst/>
              <a:latin typeface="+mn-lt"/>
              <a:ea typeface="+mn-ea"/>
              <a:cs typeface="+mn-cs"/>
            </a:rPr>
            <a:t>千円）</a:t>
          </a:r>
          <a:r>
            <a:rPr kumimoji="1" lang="ja-JP" altLang="en-US" sz="1050">
              <a:solidFill>
                <a:schemeClr val="dk1"/>
              </a:solidFill>
              <a:effectLst/>
              <a:latin typeface="+mn-lt"/>
              <a:ea typeface="+mn-ea"/>
              <a:cs typeface="+mn-cs"/>
            </a:rPr>
            <a:t>と思われる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今後</a:t>
          </a:r>
          <a:r>
            <a:rPr kumimoji="1" lang="ja-JP" altLang="en-US" sz="1050">
              <a:solidFill>
                <a:schemeClr val="dk1"/>
              </a:solidFill>
              <a:effectLst/>
              <a:latin typeface="+mn-lt"/>
              <a:ea typeface="+mn-ea"/>
              <a:cs typeface="+mn-cs"/>
            </a:rPr>
            <a:t>は、これらの経費に加え、</a:t>
          </a:r>
          <a:r>
            <a:rPr kumimoji="1" lang="ja-JP" altLang="ja-JP" sz="1050">
              <a:solidFill>
                <a:schemeClr val="dk1"/>
              </a:solidFill>
              <a:effectLst/>
              <a:latin typeface="+mn-lt"/>
              <a:ea typeface="+mn-ea"/>
              <a:cs typeface="+mn-cs"/>
            </a:rPr>
            <a:t>物価高騰等に伴う経常的経費の増加が予想されることから、引き続き数値の悪化を抑えるよう適切な予算執行に努める。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78994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20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83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83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a:t>
          </a:r>
          <a:r>
            <a:rPr kumimoji="1" lang="ja-JP" altLang="en-US"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ポイント増加したもののほぼ横ばいに推移しており、類似団体平均を</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ポイント上回っている。</a:t>
          </a:r>
          <a:endParaRPr lang="ja-JP" altLang="ja-JP" sz="1200">
            <a:effectLst/>
          </a:endParaRPr>
        </a:p>
        <a:p>
          <a:r>
            <a:rPr kumimoji="1" lang="ja-JP" altLang="ja-JP" sz="1050">
              <a:solidFill>
                <a:schemeClr val="dk1"/>
              </a:solidFill>
              <a:effectLst/>
              <a:latin typeface="+mn-lt"/>
              <a:ea typeface="+mn-ea"/>
              <a:cs typeface="+mn-cs"/>
            </a:rPr>
            <a:t>　類似団体平均を上回っているが、乳幼児・児童生徒医療費助成事業や障害者自立支援法に基づく自立支援給付事業など、必要な事業は実施しつつ、現在の水準を維持できるよう努める。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47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類似団体より</a:t>
          </a:r>
          <a:r>
            <a:rPr kumimoji="1" lang="en-US" altLang="ja-JP" sz="1100" b="0" i="0" baseline="0">
              <a:solidFill>
                <a:schemeClr val="dk1"/>
              </a:solidFill>
              <a:effectLst/>
              <a:latin typeface="+mn-lt"/>
              <a:ea typeface="+mn-ea"/>
              <a:cs typeface="+mn-cs"/>
            </a:rPr>
            <a:t>4.3</a:t>
          </a:r>
          <a:r>
            <a:rPr kumimoji="1" lang="ja-JP" altLang="en-US" sz="1100" b="0" i="0" baseline="0">
              <a:solidFill>
                <a:schemeClr val="dk1"/>
              </a:solidFill>
              <a:effectLst/>
              <a:latin typeface="+mn-lt"/>
              <a:ea typeface="+mn-ea"/>
              <a:cs typeface="+mn-cs"/>
            </a:rPr>
            <a:t>ポイント高い水準となっている。</a:t>
          </a:r>
          <a:r>
            <a:rPr kumimoji="1" lang="ja-JP" altLang="ja-JP" sz="1100" b="0" i="0" baseline="0">
              <a:solidFill>
                <a:schemeClr val="dk1"/>
              </a:solidFill>
              <a:effectLst/>
              <a:latin typeface="+mn-lt"/>
              <a:ea typeface="+mn-ea"/>
              <a:cs typeface="+mn-cs"/>
            </a:rPr>
            <a:t>その他の大部分を占めている他会計への操出金のうち、簡易水道事業への操出金（簡易水道事業債元利償還金　</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以降償還総額：</a:t>
          </a:r>
          <a:r>
            <a:rPr kumimoji="1" lang="en-US" altLang="ja-JP" sz="1100" b="0" i="0" baseline="0">
              <a:solidFill>
                <a:schemeClr val="dk1"/>
              </a:solidFill>
              <a:effectLst/>
              <a:latin typeface="+mn-lt"/>
              <a:ea typeface="+mn-ea"/>
              <a:cs typeface="+mn-cs"/>
            </a:rPr>
            <a:t>298,337</a:t>
          </a:r>
          <a:r>
            <a:rPr kumimoji="1" lang="ja-JP" altLang="ja-JP" sz="1100" b="0" i="0" baseline="0">
              <a:solidFill>
                <a:schemeClr val="dk1"/>
              </a:solidFill>
              <a:effectLst/>
              <a:latin typeface="+mn-lt"/>
              <a:ea typeface="+mn-ea"/>
              <a:cs typeface="+mn-cs"/>
            </a:rPr>
            <a:t>千円）が</a:t>
          </a:r>
          <a:r>
            <a:rPr kumimoji="1" lang="ja-JP" altLang="en-US" sz="1100" b="0" i="0" baseline="0">
              <a:solidFill>
                <a:schemeClr val="dk1"/>
              </a:solidFill>
              <a:effectLst/>
              <a:latin typeface="+mn-lt"/>
              <a:ea typeface="+mn-ea"/>
              <a:cs typeface="+mn-cs"/>
            </a:rPr>
            <a:t>大きな負担となっている。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年度から簡易水道事業は法適用となり、独立採算制が求められることから、交付金等の活用を促し、基準外の補助金の縮減に努める。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167005</xdr:rowOff>
    </xdr:from>
    <xdr:to>
      <xdr:col>82</xdr:col>
      <xdr:colOff>107950</xdr:colOff>
      <xdr:row>59</xdr:row>
      <xdr:rowOff>86995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11110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86995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62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98425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62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81280</xdr:rowOff>
    </xdr:from>
    <xdr:to>
      <xdr:col>69</xdr:col>
      <xdr:colOff>92075</xdr:colOff>
      <xdr:row>59</xdr:row>
      <xdr:rowOff>98425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96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116205</xdr:rowOff>
    </xdr:from>
    <xdr:to>
      <xdr:col>82</xdr:col>
      <xdr:colOff>158750</xdr:colOff>
      <xdr:row>59</xdr:row>
      <xdr:rowOff>46355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88282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36195</xdr:rowOff>
    </xdr:from>
    <xdr:to>
      <xdr:col>78</xdr:col>
      <xdr:colOff>120650</xdr:colOff>
      <xdr:row>59</xdr:row>
      <xdr:rowOff>137795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122572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3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30480</xdr:rowOff>
    </xdr:from>
    <xdr:to>
      <xdr:col>65</xdr:col>
      <xdr:colOff>53975</xdr:colOff>
      <xdr:row>59</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たが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類似団体を</a:t>
          </a:r>
          <a:r>
            <a:rPr kumimoji="1" lang="en-US" altLang="ja-JP" sz="1050">
              <a:solidFill>
                <a:schemeClr val="dk1"/>
              </a:solidFill>
              <a:effectLst/>
              <a:latin typeface="+mn-lt"/>
              <a:ea typeface="+mn-ea"/>
              <a:cs typeface="+mn-cs"/>
            </a:rPr>
            <a:t>2.4</a:t>
          </a:r>
          <a:r>
            <a:rPr kumimoji="1" lang="ja-JP" altLang="en-US" sz="1050">
              <a:solidFill>
                <a:schemeClr val="dk1"/>
              </a:solidFill>
              <a:effectLst/>
              <a:latin typeface="+mn-lt"/>
              <a:ea typeface="+mn-ea"/>
              <a:cs typeface="+mn-cs"/>
            </a:rPr>
            <a:t>ポイント下回っており、</a:t>
          </a:r>
          <a:r>
            <a:rPr kumimoji="1" lang="ja-JP" altLang="ja-JP" sz="1050">
              <a:solidFill>
                <a:schemeClr val="dk1"/>
              </a:solidFill>
              <a:effectLst/>
              <a:latin typeface="+mn-lt"/>
              <a:ea typeface="+mn-ea"/>
              <a:cs typeface="+mn-cs"/>
            </a:rPr>
            <a:t>ほぼ横ばいに推移している。</a:t>
          </a:r>
          <a:endParaRPr lang="ja-JP" altLang="ja-JP" sz="1200">
            <a:effectLst/>
          </a:endParaRPr>
        </a:p>
        <a:p>
          <a:r>
            <a:rPr lang="ja-JP" altLang="ja-JP" sz="1050">
              <a:solidFill>
                <a:schemeClr val="dk1"/>
              </a:solidFill>
              <a:effectLst/>
              <a:latin typeface="+mn-lt"/>
              <a:ea typeface="+mn-ea"/>
              <a:cs typeface="+mn-cs"/>
            </a:rPr>
            <a:t>　今後も単独補助費等の見直しを行い、補助金交付が適当な事業であるか、また補助基準は適切であるかどうかの精査を行い、補助費等の縮減に努める。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72136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a:t>
          </a:r>
          <a:r>
            <a:rPr kumimoji="1" lang="ja-JP" altLang="en-US" sz="1050">
              <a:solidFill>
                <a:schemeClr val="dk1"/>
              </a:solidFill>
              <a:effectLst/>
              <a:latin typeface="+mn-lt"/>
              <a:ea typeface="+mn-ea"/>
              <a:cs typeface="+mn-cs"/>
            </a:rPr>
            <a:t>から</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減少し</a:t>
          </a:r>
          <a:r>
            <a:rPr kumimoji="1" lang="ja-JP" altLang="ja-JP" sz="1050">
              <a:solidFill>
                <a:schemeClr val="dk1"/>
              </a:solidFill>
              <a:effectLst/>
              <a:latin typeface="+mn-lt"/>
              <a:ea typeface="+mn-ea"/>
              <a:cs typeface="+mn-cs"/>
            </a:rPr>
            <a:t>、類似団体平均と比較しても</a:t>
          </a:r>
          <a:r>
            <a:rPr kumimoji="1" lang="en-US" altLang="ja-JP" sz="1050">
              <a:solidFill>
                <a:schemeClr val="dk1"/>
              </a:solidFill>
              <a:effectLst/>
              <a:latin typeface="+mn-lt"/>
              <a:ea typeface="+mn-ea"/>
              <a:cs typeface="+mn-cs"/>
            </a:rPr>
            <a:t>5.5</a:t>
          </a:r>
          <a:r>
            <a:rPr kumimoji="1" lang="ja-JP" altLang="ja-JP" sz="1050">
              <a:solidFill>
                <a:schemeClr val="dk1"/>
              </a:solidFill>
              <a:effectLst/>
              <a:latin typeface="+mn-lt"/>
              <a:ea typeface="+mn-ea"/>
              <a:cs typeface="+mn-cs"/>
            </a:rPr>
            <a:t>ポイント回っており、低い水準で推移している。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今後は新庁舎建設事業等による</a:t>
          </a:r>
          <a:r>
            <a:rPr kumimoji="1" lang="ja-JP" altLang="en-US" sz="1050">
              <a:solidFill>
                <a:schemeClr val="dk1"/>
              </a:solidFill>
              <a:effectLst/>
              <a:latin typeface="+mn-lt"/>
              <a:ea typeface="+mn-ea"/>
              <a:cs typeface="+mn-cs"/>
            </a:rPr>
            <a:t>高額な</a:t>
          </a:r>
          <a:r>
            <a:rPr kumimoji="1" lang="ja-JP" altLang="ja-JP" sz="1050">
              <a:solidFill>
                <a:schemeClr val="dk1"/>
              </a:solidFill>
              <a:effectLst/>
              <a:latin typeface="+mn-lt"/>
              <a:ea typeface="+mn-ea"/>
              <a:cs typeface="+mn-cs"/>
            </a:rPr>
            <a:t>地方債借入を予定しており、公債費の増加が見込まれることから、将来の財政運営を見据えて事業を厳選するとともに、公債費の適正管理に努める。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138430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989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9324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32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前年度</a:t>
          </a:r>
          <a:r>
            <a:rPr kumimoji="1" lang="ja-JP" altLang="en-US" sz="1050" b="0" i="0" baseline="0">
              <a:solidFill>
                <a:schemeClr val="dk1"/>
              </a:solidFill>
              <a:effectLst/>
              <a:latin typeface="+mn-lt"/>
              <a:ea typeface="+mn-ea"/>
              <a:cs typeface="+mn-cs"/>
            </a:rPr>
            <a:t>から</a:t>
          </a:r>
          <a:r>
            <a:rPr kumimoji="1" lang="en-US" altLang="ja-JP" sz="1050" b="0" i="0" baseline="0">
              <a:solidFill>
                <a:schemeClr val="dk1"/>
              </a:solidFill>
              <a:effectLst/>
              <a:latin typeface="+mn-lt"/>
              <a:ea typeface="+mn-ea"/>
              <a:cs typeface="+mn-cs"/>
            </a:rPr>
            <a:t>1.7</a:t>
          </a:r>
          <a:r>
            <a:rPr kumimoji="1" lang="ja-JP" altLang="ja-JP" sz="1050" b="0" i="0" baseline="0">
              <a:solidFill>
                <a:schemeClr val="dk1"/>
              </a:solidFill>
              <a:effectLst/>
              <a:latin typeface="+mn-lt"/>
              <a:ea typeface="+mn-ea"/>
              <a:cs typeface="+mn-cs"/>
            </a:rPr>
            <a:t>ポイント増加し、類似団体平均を</a:t>
          </a:r>
          <a:r>
            <a:rPr kumimoji="1" lang="en-US" altLang="ja-JP" sz="1050" b="0" i="0" baseline="0">
              <a:solidFill>
                <a:schemeClr val="dk1"/>
              </a:solidFill>
              <a:effectLst/>
              <a:latin typeface="+mn-lt"/>
              <a:ea typeface="+mn-ea"/>
              <a:cs typeface="+mn-cs"/>
            </a:rPr>
            <a:t>6.7</a:t>
          </a:r>
          <a:r>
            <a:rPr kumimoji="1" lang="ja-JP" altLang="ja-JP" sz="1050" b="0" i="0" baseline="0">
              <a:solidFill>
                <a:schemeClr val="dk1"/>
              </a:solidFill>
              <a:effectLst/>
              <a:latin typeface="+mn-lt"/>
              <a:ea typeface="+mn-ea"/>
              <a:cs typeface="+mn-cs"/>
            </a:rPr>
            <a:t>ポイント上回っている。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今後は、施設の集約化・複合化事業に着手する等、公共施設等の適正管理に努め、経費の縮減を目指す。</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また、地方税の徴収業務の強化、交付税措置の高い地方債</a:t>
          </a:r>
          <a:r>
            <a:rPr kumimoji="1" lang="ja-JP" altLang="en-US" sz="1050" b="0" i="0" baseline="0">
              <a:solidFill>
                <a:schemeClr val="dk1"/>
              </a:solidFill>
              <a:effectLst/>
              <a:latin typeface="+mn-lt"/>
              <a:ea typeface="+mn-ea"/>
              <a:cs typeface="+mn-cs"/>
            </a:rPr>
            <a:t>に絞った借入等</a:t>
          </a:r>
          <a:r>
            <a:rPr kumimoji="1" lang="ja-JP" altLang="ja-JP" sz="1050" b="0" i="0" baseline="0">
              <a:solidFill>
                <a:schemeClr val="dk1"/>
              </a:solidFill>
              <a:effectLst/>
              <a:latin typeface="+mn-lt"/>
              <a:ea typeface="+mn-ea"/>
              <a:cs typeface="+mn-cs"/>
            </a:rPr>
            <a:t>、歳入面を補強しつつ、歳出面でも、優先度の低い事務事業の縮小や廃止による経常経費の削減を図り、財政基盤の更なる強化に努める。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149861</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6944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79</xdr:row>
      <xdr:rowOff>149861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724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80</xdr:row>
      <xdr:rowOff>27939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724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27939</xdr:rowOff>
    </xdr:from>
    <xdr:to>
      <xdr:col>69</xdr:col>
      <xdr:colOff>92075</xdr:colOff>
      <xdr:row>80</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43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135907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99061</xdr:rowOff>
    </xdr:from>
    <xdr:to>
      <xdr:col>78</xdr:col>
      <xdr:colOff>120650</xdr:colOff>
      <xdr:row>80</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xdr:rowOff>
    </xdr:from>
    <xdr:to>
      <xdr:col>65</xdr:col>
      <xdr:colOff>53975</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138950</xdr:rowOff>
    </xdr:from>
    <xdr:to>
      <xdr:col>29</xdr:col>
      <xdr:colOff>127000</xdr:colOff>
      <xdr:row>17</xdr:row>
      <xdr:rowOff>169693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1225"/>
          <a:ext cx="647700" cy="30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169693</xdr:rowOff>
    </xdr:from>
    <xdr:to>
      <xdr:col>26</xdr:col>
      <xdr:colOff>50800</xdr:colOff>
      <xdr:row>18</xdr:row>
      <xdr:rowOff>6229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1968"/>
          <a:ext cx="698500" cy="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6229</xdr:rowOff>
    </xdr:from>
    <xdr:to>
      <xdr:col>22</xdr:col>
      <xdr:colOff>114300</xdr:colOff>
      <xdr:row>18</xdr:row>
      <xdr:rowOff>20151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9954"/>
          <a:ext cx="6985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20151</xdr:rowOff>
    </xdr:from>
    <xdr:to>
      <xdr:col>18</xdr:col>
      <xdr:colOff>177800</xdr:colOff>
      <xdr:row>18</xdr:row>
      <xdr:rowOff>33958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3876"/>
          <a:ext cx="6985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88150</xdr:rowOff>
    </xdr:from>
    <xdr:to>
      <xdr:col>29</xdr:col>
      <xdr:colOff>177800</xdr:colOff>
      <xdr:row>18</xdr:row>
      <xdr:rowOff>18300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60227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118893</xdr:rowOff>
    </xdr:from>
    <xdr:to>
      <xdr:col>26</xdr:col>
      <xdr:colOff>101600</xdr:colOff>
      <xdr:row>18</xdr:row>
      <xdr:rowOff>49043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33820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126879</xdr:rowOff>
    </xdr:from>
    <xdr:to>
      <xdr:col>22</xdr:col>
      <xdr:colOff>165100</xdr:colOff>
      <xdr:row>18</xdr:row>
      <xdr:rowOff>57029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140801</xdr:rowOff>
    </xdr:from>
    <xdr:to>
      <xdr:col>19</xdr:col>
      <xdr:colOff>38100</xdr:colOff>
      <xdr:row>18</xdr:row>
      <xdr:rowOff>70951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0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55727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154608</xdr:rowOff>
    </xdr:from>
    <xdr:to>
      <xdr:col>15</xdr:col>
      <xdr:colOff>101600</xdr:colOff>
      <xdr:row>18</xdr:row>
      <xdr:rowOff>84758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69535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229472</xdr:rowOff>
    </xdr:from>
    <xdr:to>
      <xdr:col>29</xdr:col>
      <xdr:colOff>127000</xdr:colOff>
      <xdr:row>35</xdr:row>
      <xdr:rowOff>240308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39822"/>
          <a:ext cx="647700" cy="1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240308</xdr:rowOff>
    </xdr:from>
    <xdr:to>
      <xdr:col>26</xdr:col>
      <xdr:colOff>50800</xdr:colOff>
      <xdr:row>35</xdr:row>
      <xdr:rowOff>293604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50658"/>
          <a:ext cx="698500" cy="5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293604</xdr:rowOff>
    </xdr:from>
    <xdr:to>
      <xdr:col>22</xdr:col>
      <xdr:colOff>114300</xdr:colOff>
      <xdr:row>35</xdr:row>
      <xdr:rowOff>333737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03954"/>
          <a:ext cx="698500" cy="4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333737</xdr:rowOff>
    </xdr:from>
    <xdr:to>
      <xdr:col>18</xdr:col>
      <xdr:colOff>177800</xdr:colOff>
      <xdr:row>36</xdr:row>
      <xdr:rowOff>7310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44087"/>
          <a:ext cx="698500" cy="16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178672</xdr:rowOff>
    </xdr:from>
    <xdr:to>
      <xdr:col>29</xdr:col>
      <xdr:colOff>177800</xdr:colOff>
      <xdr:row>35</xdr:row>
      <xdr:rowOff>280272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8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150749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189508</xdr:rowOff>
    </xdr:from>
    <xdr:to>
      <xdr:col>26</xdr:col>
      <xdr:colOff>101600</xdr:colOff>
      <xdr:row>35</xdr:row>
      <xdr:rowOff>291108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275885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6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242804</xdr:rowOff>
    </xdr:from>
    <xdr:to>
      <xdr:col>22</xdr:col>
      <xdr:colOff>165100</xdr:colOff>
      <xdr:row>36</xdr:row>
      <xdr:rowOff>1504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3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282937</xdr:rowOff>
    </xdr:from>
    <xdr:to>
      <xdr:col>19</xdr:col>
      <xdr:colOff>38100</xdr:colOff>
      <xdr:row>36</xdr:row>
      <xdr:rowOff>41637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26414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299410</xdr:rowOff>
    </xdr:from>
    <xdr:to>
      <xdr:col>15</xdr:col>
      <xdr:colOff>101600</xdr:colOff>
      <xdr:row>36</xdr:row>
      <xdr:rowOff>58110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2,491
80.84
2,856,051
2,793,928
62,101
1,679,197
1,736,614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17984</xdr:rowOff>
    </xdr:from>
    <xdr:to>
      <xdr:col>24</xdr:col>
      <xdr:colOff>63500</xdr:colOff>
      <xdr:row>37</xdr:row>
      <xdr:rowOff>38402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1634"/>
          <a:ext cx="838200" cy="2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38402</xdr:rowOff>
    </xdr:from>
    <xdr:to>
      <xdr:col>19</xdr:col>
      <xdr:colOff>177800</xdr:colOff>
      <xdr:row>37</xdr:row>
      <xdr:rowOff>54021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2052"/>
          <a:ext cx="889000" cy="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54021</xdr:rowOff>
    </xdr:from>
    <xdr:to>
      <xdr:col>15</xdr:col>
      <xdr:colOff>50800</xdr:colOff>
      <xdr:row>37</xdr:row>
      <xdr:rowOff>56381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7671"/>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56381</xdr:rowOff>
    </xdr:from>
    <xdr:to>
      <xdr:col>10</xdr:col>
      <xdr:colOff>114300</xdr:colOff>
      <xdr:row>37</xdr:row>
      <xdr:rowOff>86436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0031"/>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138634</xdr:rowOff>
    </xdr:from>
    <xdr:to>
      <xdr:col>24</xdr:col>
      <xdr:colOff>114300</xdr:colOff>
      <xdr:row>37</xdr:row>
      <xdr:rowOff>68784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117061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159052</xdr:rowOff>
    </xdr:from>
    <xdr:to>
      <xdr:col>20</xdr:col>
      <xdr:colOff>38100</xdr:colOff>
      <xdr:row>37</xdr:row>
      <xdr:rowOff>89202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80329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3221</xdr:rowOff>
    </xdr:from>
    <xdr:to>
      <xdr:col>15</xdr:col>
      <xdr:colOff>101600</xdr:colOff>
      <xdr:row>37</xdr:row>
      <xdr:rowOff>104821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95948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5581</xdr:rowOff>
    </xdr:from>
    <xdr:to>
      <xdr:col>10</xdr:col>
      <xdr:colOff>165100</xdr:colOff>
      <xdr:row>37</xdr:row>
      <xdr:rowOff>107181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98308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35636</xdr:rowOff>
    </xdr:from>
    <xdr:to>
      <xdr:col>6</xdr:col>
      <xdr:colOff>38100</xdr:colOff>
      <xdr:row>37</xdr:row>
      <xdr:rowOff>137236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128364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26753</xdr:rowOff>
    </xdr:from>
    <xdr:to>
      <xdr:col>24</xdr:col>
      <xdr:colOff>63500</xdr:colOff>
      <xdr:row>58</xdr:row>
      <xdr:rowOff>47064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0853"/>
          <a:ext cx="838200" cy="2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47064</xdr:rowOff>
    </xdr:from>
    <xdr:to>
      <xdr:col>19</xdr:col>
      <xdr:colOff>177800</xdr:colOff>
      <xdr:row>58</xdr:row>
      <xdr:rowOff>56718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91164"/>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4504</xdr:rowOff>
    </xdr:from>
    <xdr:to>
      <xdr:col>15</xdr:col>
      <xdr:colOff>50800</xdr:colOff>
      <xdr:row>58</xdr:row>
      <xdr:rowOff>56718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48604"/>
          <a:ext cx="889000" cy="5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4504</xdr:rowOff>
    </xdr:from>
    <xdr:to>
      <xdr:col>10</xdr:col>
      <xdr:colOff>114300</xdr:colOff>
      <xdr:row>58</xdr:row>
      <xdr:rowOff>60404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8604"/>
          <a:ext cx="889000" cy="5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147403</xdr:rowOff>
    </xdr:from>
    <xdr:to>
      <xdr:col>24</xdr:col>
      <xdr:colOff>114300</xdr:colOff>
      <xdr:row>58</xdr:row>
      <xdr:rowOff>77553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62330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167714</xdr:rowOff>
    </xdr:from>
    <xdr:to>
      <xdr:col>20</xdr:col>
      <xdr:colOff>38100</xdr:colOff>
      <xdr:row>58</xdr:row>
      <xdr:rowOff>97864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88991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3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5918</xdr:rowOff>
    </xdr:from>
    <xdr:to>
      <xdr:col>15</xdr:col>
      <xdr:colOff>101600</xdr:colOff>
      <xdr:row>58</xdr:row>
      <xdr:rowOff>107518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98645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4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125154</xdr:rowOff>
    </xdr:from>
    <xdr:to>
      <xdr:col>10</xdr:col>
      <xdr:colOff>165100</xdr:colOff>
      <xdr:row>58</xdr:row>
      <xdr:rowOff>55304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46431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9604</xdr:rowOff>
    </xdr:from>
    <xdr:to>
      <xdr:col>6</xdr:col>
      <xdr:colOff>38100</xdr:colOff>
      <xdr:row>58</xdr:row>
      <xdr:rowOff>111204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102331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49833</xdr:rowOff>
    </xdr:from>
    <xdr:to>
      <xdr:col>24</xdr:col>
      <xdr:colOff>63500</xdr:colOff>
      <xdr:row>78</xdr:row>
      <xdr:rowOff>50555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2933"/>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49833</xdr:rowOff>
    </xdr:from>
    <xdr:to>
      <xdr:col>19</xdr:col>
      <xdr:colOff>177800</xdr:colOff>
      <xdr:row>78</xdr:row>
      <xdr:rowOff>54871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2933"/>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54871</xdr:rowOff>
    </xdr:from>
    <xdr:to>
      <xdr:col>15</xdr:col>
      <xdr:colOff>50800</xdr:colOff>
      <xdr:row>78</xdr:row>
      <xdr:rowOff>67659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7971"/>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67659</xdr:rowOff>
    </xdr:from>
    <xdr:to>
      <xdr:col>10</xdr:col>
      <xdr:colOff>114300</xdr:colOff>
      <xdr:row>78</xdr:row>
      <xdr:rowOff>83066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0759"/>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171205</xdr:rowOff>
    </xdr:from>
    <xdr:to>
      <xdr:col>24</xdr:col>
      <xdr:colOff>114300</xdr:colOff>
      <xdr:row>78</xdr:row>
      <xdr:rowOff>101355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86132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170483</xdr:rowOff>
    </xdr:from>
    <xdr:to>
      <xdr:col>20</xdr:col>
      <xdr:colOff>38100</xdr:colOff>
      <xdr:row>78</xdr:row>
      <xdr:rowOff>100633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91760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4071</xdr:rowOff>
    </xdr:from>
    <xdr:to>
      <xdr:col>15</xdr:col>
      <xdr:colOff>101600</xdr:colOff>
      <xdr:row>78</xdr:row>
      <xdr:rowOff>105671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96798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16859</xdr:rowOff>
    </xdr:from>
    <xdr:to>
      <xdr:col>10</xdr:col>
      <xdr:colOff>165100</xdr:colOff>
      <xdr:row>78</xdr:row>
      <xdr:rowOff>118459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109586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32266</xdr:rowOff>
    </xdr:from>
    <xdr:to>
      <xdr:col>6</xdr:col>
      <xdr:colOff>38100</xdr:colOff>
      <xdr:row>78</xdr:row>
      <xdr:rowOff>133866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124993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141621</xdr:rowOff>
    </xdr:from>
    <xdr:to>
      <xdr:col>24</xdr:col>
      <xdr:colOff>63500</xdr:colOff>
      <xdr:row>95</xdr:row>
      <xdr:rowOff>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57921"/>
          <a:ext cx="8382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122571</xdr:rowOff>
    </xdr:from>
    <xdr:to>
      <xdr:col>19</xdr:col>
      <xdr:colOff>177800</xdr:colOff>
      <xdr:row>95</xdr:row>
      <xdr:rowOff>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38871"/>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122571</xdr:rowOff>
    </xdr:from>
    <xdr:to>
      <xdr:col>15</xdr:col>
      <xdr:colOff>50800</xdr:colOff>
      <xdr:row>95</xdr:row>
      <xdr:rowOff>141193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38871"/>
          <a:ext cx="8890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134023</xdr:rowOff>
    </xdr:from>
    <xdr:to>
      <xdr:col>10</xdr:col>
      <xdr:colOff>114300</xdr:colOff>
      <xdr:row>95</xdr:row>
      <xdr:rowOff>141193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21773"/>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90821</xdr:rowOff>
    </xdr:from>
    <xdr:to>
      <xdr:col>24</xdr:col>
      <xdr:colOff>114300</xdr:colOff>
      <xdr:row>95</xdr:row>
      <xdr:rowOff>20971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113698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5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120706</xdr:rowOff>
    </xdr:from>
    <xdr:to>
      <xdr:col>20</xdr:col>
      <xdr:colOff>38100</xdr:colOff>
      <xdr:row>95</xdr:row>
      <xdr:rowOff>50856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67383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71771</xdr:rowOff>
    </xdr:from>
    <xdr:to>
      <xdr:col>15</xdr:col>
      <xdr:colOff>101600</xdr:colOff>
      <xdr:row>95</xdr:row>
      <xdr:rowOff>1921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18448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6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90393</xdr:rowOff>
    </xdr:from>
    <xdr:to>
      <xdr:col>10</xdr:col>
      <xdr:colOff>165100</xdr:colOff>
      <xdr:row>96</xdr:row>
      <xdr:rowOff>20543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37070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83223</xdr:rowOff>
    </xdr:from>
    <xdr:to>
      <xdr:col>6</xdr:col>
      <xdr:colOff>38100</xdr:colOff>
      <xdr:row>96</xdr:row>
      <xdr:rowOff>13373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29900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93515</xdr:rowOff>
    </xdr:from>
    <xdr:to>
      <xdr:col>55</xdr:col>
      <xdr:colOff>0</xdr:colOff>
      <xdr:row>37</xdr:row>
      <xdr:rowOff>109917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37165"/>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109917</xdr:rowOff>
    </xdr:from>
    <xdr:to>
      <xdr:col>50</xdr:col>
      <xdr:colOff>114300</xdr:colOff>
      <xdr:row>37</xdr:row>
      <xdr:rowOff>137827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53567"/>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124395</xdr:rowOff>
    </xdr:from>
    <xdr:to>
      <xdr:col>45</xdr:col>
      <xdr:colOff>177800</xdr:colOff>
      <xdr:row>37</xdr:row>
      <xdr:rowOff>137827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6595"/>
          <a:ext cx="889000" cy="1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124395</xdr:rowOff>
    </xdr:from>
    <xdr:to>
      <xdr:col>41</xdr:col>
      <xdr:colOff>50800</xdr:colOff>
      <xdr:row>38</xdr:row>
      <xdr:rowOff>29728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6595"/>
          <a:ext cx="889000" cy="2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42715</xdr:rowOff>
    </xdr:from>
    <xdr:to>
      <xdr:col>55</xdr:col>
      <xdr:colOff>50800</xdr:colOff>
      <xdr:row>37</xdr:row>
      <xdr:rowOff>144315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129092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59117</xdr:rowOff>
    </xdr:from>
    <xdr:to>
      <xdr:col>50</xdr:col>
      <xdr:colOff>165100</xdr:colOff>
      <xdr:row>37</xdr:row>
      <xdr:rowOff>160717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151844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9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87027</xdr:rowOff>
    </xdr:from>
    <xdr:to>
      <xdr:col>46</xdr:col>
      <xdr:colOff>38100</xdr:colOff>
      <xdr:row>38</xdr:row>
      <xdr:rowOff>17177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8304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2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73595</xdr:rowOff>
    </xdr:from>
    <xdr:to>
      <xdr:col>41</xdr:col>
      <xdr:colOff>101600</xdr:colOff>
      <xdr:row>37</xdr:row>
      <xdr:rowOff>3745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166322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150378</xdr:rowOff>
    </xdr:from>
    <xdr:to>
      <xdr:col>36</xdr:col>
      <xdr:colOff>165100</xdr:colOff>
      <xdr:row>38</xdr:row>
      <xdr:rowOff>80528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71655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68650</xdr:rowOff>
    </xdr:from>
    <xdr:to>
      <xdr:col>55</xdr:col>
      <xdr:colOff>0</xdr:colOff>
      <xdr:row>58</xdr:row>
      <xdr:rowOff>137174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2750"/>
          <a:ext cx="838200" cy="6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122855</xdr:rowOff>
    </xdr:from>
    <xdr:to>
      <xdr:col>50</xdr:col>
      <xdr:colOff>114300</xdr:colOff>
      <xdr:row>58</xdr:row>
      <xdr:rowOff>137174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66955"/>
          <a:ext cx="8890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122855</xdr:rowOff>
    </xdr:from>
    <xdr:to>
      <xdr:col>45</xdr:col>
      <xdr:colOff>177800</xdr:colOff>
      <xdr:row>58</xdr:row>
      <xdr:rowOff>141643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6955"/>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141643</xdr:rowOff>
    </xdr:from>
    <xdr:to>
      <xdr:col>41</xdr:col>
      <xdr:colOff>50800</xdr:colOff>
      <xdr:row>58</xdr:row>
      <xdr:rowOff>151563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85743"/>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17850</xdr:rowOff>
    </xdr:from>
    <xdr:to>
      <xdr:col>55</xdr:col>
      <xdr:colOff>50800</xdr:colOff>
      <xdr:row>58</xdr:row>
      <xdr:rowOff>119450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167727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86374</xdr:rowOff>
    </xdr:from>
    <xdr:to>
      <xdr:col>50</xdr:col>
      <xdr:colOff>165100</xdr:colOff>
      <xdr:row>59</xdr:row>
      <xdr:rowOff>16524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7651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72055</xdr:rowOff>
    </xdr:from>
    <xdr:to>
      <xdr:col>46</xdr:col>
      <xdr:colOff>38100</xdr:colOff>
      <xdr:row>59</xdr:row>
      <xdr:rowOff>2205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164782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90843</xdr:rowOff>
    </xdr:from>
    <xdr:to>
      <xdr:col>41</xdr:col>
      <xdr:colOff>101600</xdr:colOff>
      <xdr:row>59</xdr:row>
      <xdr:rowOff>20993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12120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2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100763</xdr:rowOff>
    </xdr:from>
    <xdr:to>
      <xdr:col>36</xdr:col>
      <xdr:colOff>165100</xdr:colOff>
      <xdr:row>59</xdr:row>
      <xdr:rowOff>30913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164362</xdr:rowOff>
    </xdr:from>
    <xdr:to>
      <xdr:col>55</xdr:col>
      <xdr:colOff>0</xdr:colOff>
      <xdr:row>79</xdr:row>
      <xdr:rowOff>63350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7462"/>
          <a:ext cx="838200" cy="7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38999</xdr:rowOff>
    </xdr:from>
    <xdr:to>
      <xdr:col>50</xdr:col>
      <xdr:colOff>114300</xdr:colOff>
      <xdr:row>79</xdr:row>
      <xdr:rowOff>63350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3549"/>
          <a:ext cx="889000" cy="2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38999</xdr:rowOff>
    </xdr:from>
    <xdr:to>
      <xdr:col>45</xdr:col>
      <xdr:colOff>177800</xdr:colOff>
      <xdr:row>79</xdr:row>
      <xdr:rowOff>81068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83549"/>
          <a:ext cx="889000" cy="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81068</xdr:rowOff>
    </xdr:from>
    <xdr:to>
      <xdr:col>41</xdr:col>
      <xdr:colOff>50800</xdr:colOff>
      <xdr:row>79</xdr:row>
      <xdr:rowOff>92303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25618"/>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113562</xdr:rowOff>
    </xdr:from>
    <xdr:to>
      <xdr:col>55</xdr:col>
      <xdr:colOff>50800</xdr:colOff>
      <xdr:row>79</xdr:row>
      <xdr:rowOff>43712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72939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12550</xdr:rowOff>
    </xdr:from>
    <xdr:to>
      <xdr:col>50</xdr:col>
      <xdr:colOff>165100</xdr:colOff>
      <xdr:row>79</xdr:row>
      <xdr:rowOff>114150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105277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159649</xdr:rowOff>
    </xdr:from>
    <xdr:to>
      <xdr:col>46</xdr:col>
      <xdr:colOff>38100</xdr:colOff>
      <xdr:row>79</xdr:row>
      <xdr:rowOff>89799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80926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30268</xdr:rowOff>
    </xdr:from>
    <xdr:to>
      <xdr:col>41</xdr:col>
      <xdr:colOff>101600</xdr:colOff>
      <xdr:row>79</xdr:row>
      <xdr:rowOff>131868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122995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41503</xdr:rowOff>
    </xdr:from>
    <xdr:to>
      <xdr:col>36</xdr:col>
      <xdr:colOff>165100</xdr:colOff>
      <xdr:row>79</xdr:row>
      <xdr:rowOff>143103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134230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16125</xdr:rowOff>
    </xdr:from>
    <xdr:to>
      <xdr:col>55</xdr:col>
      <xdr:colOff>0</xdr:colOff>
      <xdr:row>99</xdr:row>
      <xdr:rowOff>45865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89675"/>
          <a:ext cx="8382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38892</xdr:rowOff>
    </xdr:from>
    <xdr:to>
      <xdr:col>50</xdr:col>
      <xdr:colOff>114300</xdr:colOff>
      <xdr:row>99</xdr:row>
      <xdr:rowOff>45865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12442"/>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26885</xdr:rowOff>
    </xdr:from>
    <xdr:to>
      <xdr:col>45</xdr:col>
      <xdr:colOff>177800</xdr:colOff>
      <xdr:row>99</xdr:row>
      <xdr:rowOff>38892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00435"/>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25411</xdr:rowOff>
    </xdr:from>
    <xdr:to>
      <xdr:col>41</xdr:col>
      <xdr:colOff>50800</xdr:colOff>
      <xdr:row>99</xdr:row>
      <xdr:rowOff>26885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98961"/>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136775</xdr:rowOff>
    </xdr:from>
    <xdr:to>
      <xdr:col>55</xdr:col>
      <xdr:colOff>50800</xdr:colOff>
      <xdr:row>99</xdr:row>
      <xdr:rowOff>66925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51702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166515</xdr:rowOff>
    </xdr:from>
    <xdr:to>
      <xdr:col>50</xdr:col>
      <xdr:colOff>165100</xdr:colOff>
      <xdr:row>99</xdr:row>
      <xdr:rowOff>96665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87792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6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159542</xdr:rowOff>
    </xdr:from>
    <xdr:to>
      <xdr:col>46</xdr:col>
      <xdr:colOff>38100</xdr:colOff>
      <xdr:row>99</xdr:row>
      <xdr:rowOff>89692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80819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147535</xdr:rowOff>
    </xdr:from>
    <xdr:to>
      <xdr:col>41</xdr:col>
      <xdr:colOff>101600</xdr:colOff>
      <xdr:row>99</xdr:row>
      <xdr:rowOff>77685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68812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146061</xdr:rowOff>
    </xdr:from>
    <xdr:to>
      <xdr:col>36</xdr:col>
      <xdr:colOff>165100</xdr:colOff>
      <xdr:row>99</xdr:row>
      <xdr:rowOff>76211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67338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16539</xdr:rowOff>
    </xdr:from>
    <xdr:to>
      <xdr:col>85</xdr:col>
      <xdr:colOff>127000</xdr:colOff>
      <xdr:row>39</xdr:row>
      <xdr:rowOff>39336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3089"/>
          <a:ext cx="8382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39336</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5886"/>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137189</xdr:rowOff>
    </xdr:from>
    <xdr:to>
      <xdr:col>85</xdr:col>
      <xdr:colOff>177800</xdr:colOff>
      <xdr:row>39</xdr:row>
      <xdr:rowOff>67339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159986</xdr:rowOff>
    </xdr:from>
    <xdr:to>
      <xdr:col>81</xdr:col>
      <xdr:colOff>101600</xdr:colOff>
      <xdr:row>39</xdr:row>
      <xdr:rowOff>90136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81263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53192</xdr:rowOff>
    </xdr:from>
    <xdr:to>
      <xdr:col>85</xdr:col>
      <xdr:colOff>127000</xdr:colOff>
      <xdr:row>78</xdr:row>
      <xdr:rowOff>56116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26292"/>
          <a:ext cx="8382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56116</xdr:rowOff>
    </xdr:from>
    <xdr:to>
      <xdr:col>81</xdr:col>
      <xdr:colOff>50800</xdr:colOff>
      <xdr:row>78</xdr:row>
      <xdr:rowOff>78597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29216"/>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78597</xdr:rowOff>
    </xdr:from>
    <xdr:to>
      <xdr:col>76</xdr:col>
      <xdr:colOff>114300</xdr:colOff>
      <xdr:row>78</xdr:row>
      <xdr:rowOff>91058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51697"/>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91058</xdr:rowOff>
    </xdr:from>
    <xdr:to>
      <xdr:col>71</xdr:col>
      <xdr:colOff>177800</xdr:colOff>
      <xdr:row>78</xdr:row>
      <xdr:rowOff>95700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64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2392</xdr:rowOff>
    </xdr:from>
    <xdr:to>
      <xdr:col>85</xdr:col>
      <xdr:colOff>177800</xdr:colOff>
      <xdr:row>78</xdr:row>
      <xdr:rowOff>103992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88769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5316</xdr:rowOff>
    </xdr:from>
    <xdr:to>
      <xdr:col>81</xdr:col>
      <xdr:colOff>101600</xdr:colOff>
      <xdr:row>78</xdr:row>
      <xdr:rowOff>106916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98043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27797</xdr:rowOff>
    </xdr:from>
    <xdr:to>
      <xdr:col>76</xdr:col>
      <xdr:colOff>165100</xdr:colOff>
      <xdr:row>78</xdr:row>
      <xdr:rowOff>129397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120524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40258</xdr:rowOff>
    </xdr:from>
    <xdr:to>
      <xdr:col>72</xdr:col>
      <xdr:colOff>38100</xdr:colOff>
      <xdr:row>78</xdr:row>
      <xdr:rowOff>141858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132985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44900</xdr:rowOff>
    </xdr:from>
    <xdr:to>
      <xdr:col>67</xdr:col>
      <xdr:colOff>101600</xdr:colOff>
      <xdr:row>78</xdr:row>
      <xdr:rowOff>146500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137627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99254</xdr:rowOff>
    </xdr:from>
    <xdr:to>
      <xdr:col>85</xdr:col>
      <xdr:colOff>127000</xdr:colOff>
      <xdr:row>98</xdr:row>
      <xdr:rowOff>116816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01354"/>
          <a:ext cx="8382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73366</xdr:rowOff>
    </xdr:from>
    <xdr:to>
      <xdr:col>81</xdr:col>
      <xdr:colOff>50800</xdr:colOff>
      <xdr:row>98</xdr:row>
      <xdr:rowOff>116816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75466"/>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73366</xdr:rowOff>
    </xdr:from>
    <xdr:to>
      <xdr:col>76</xdr:col>
      <xdr:colOff>114300</xdr:colOff>
      <xdr:row>98</xdr:row>
      <xdr:rowOff>113881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5466"/>
          <a:ext cx="889000" cy="4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113881</xdr:rowOff>
    </xdr:from>
    <xdr:to>
      <xdr:col>71</xdr:col>
      <xdr:colOff>177800</xdr:colOff>
      <xdr:row>98</xdr:row>
      <xdr:rowOff>156045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15981"/>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48454</xdr:rowOff>
    </xdr:from>
    <xdr:to>
      <xdr:col>85</xdr:col>
      <xdr:colOff>177800</xdr:colOff>
      <xdr:row>98</xdr:row>
      <xdr:rowOff>150054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66016</xdr:rowOff>
    </xdr:from>
    <xdr:to>
      <xdr:col>81</xdr:col>
      <xdr:colOff>101600</xdr:colOff>
      <xdr:row>98</xdr:row>
      <xdr:rowOff>167616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158743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22566</xdr:rowOff>
    </xdr:from>
    <xdr:to>
      <xdr:col>76</xdr:col>
      <xdr:colOff>165100</xdr:colOff>
      <xdr:row>98</xdr:row>
      <xdr:rowOff>124166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115293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1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63081</xdr:rowOff>
    </xdr:from>
    <xdr:to>
      <xdr:col>72</xdr:col>
      <xdr:colOff>38100</xdr:colOff>
      <xdr:row>98</xdr:row>
      <xdr:rowOff>164681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155808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5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105245</xdr:rowOff>
    </xdr:from>
    <xdr:to>
      <xdr:col>67</xdr:col>
      <xdr:colOff>101600</xdr:colOff>
      <xdr:row>99</xdr:row>
      <xdr:rowOff>35395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26522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42373</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892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163023</xdr:rowOff>
    </xdr:from>
    <xdr:to>
      <xdr:col>98</xdr:col>
      <xdr:colOff>38100</xdr:colOff>
      <xdr:row>39</xdr:row>
      <xdr:rowOff>93173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84300</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7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113054</xdr:rowOff>
    </xdr:from>
    <xdr:to>
      <xdr:col>116</xdr:col>
      <xdr:colOff>63500</xdr:colOff>
      <xdr:row>58</xdr:row>
      <xdr:rowOff>133729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57154"/>
          <a:ext cx="8382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133729</xdr:rowOff>
    </xdr:from>
    <xdr:to>
      <xdr:col>111</xdr:col>
      <xdr:colOff>177800</xdr:colOff>
      <xdr:row>58</xdr:row>
      <xdr:rowOff>136673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7829"/>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136482</xdr:rowOff>
    </xdr:from>
    <xdr:to>
      <xdr:col>107</xdr:col>
      <xdr:colOff>50800</xdr:colOff>
      <xdr:row>58</xdr:row>
      <xdr:rowOff>136673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05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136482</xdr:rowOff>
    </xdr:from>
    <xdr:to>
      <xdr:col>102</xdr:col>
      <xdr:colOff>114300</xdr:colOff>
      <xdr:row>58</xdr:row>
      <xdr:rowOff>136875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80582"/>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62254</xdr:rowOff>
    </xdr:from>
    <xdr:to>
      <xdr:col>116</xdr:col>
      <xdr:colOff>114300</xdr:colOff>
      <xdr:row>58</xdr:row>
      <xdr:rowOff>163854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82929</xdr:rowOff>
    </xdr:from>
    <xdr:to>
      <xdr:col>112</xdr:col>
      <xdr:colOff>38100</xdr:colOff>
      <xdr:row>59</xdr:row>
      <xdr:rowOff>13079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4206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19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85873</xdr:rowOff>
    </xdr:from>
    <xdr:to>
      <xdr:col>107</xdr:col>
      <xdr:colOff>101600</xdr:colOff>
      <xdr:row>59</xdr:row>
      <xdr:rowOff>16023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7150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85682</xdr:rowOff>
    </xdr:from>
    <xdr:to>
      <xdr:col>102</xdr:col>
      <xdr:colOff>165100</xdr:colOff>
      <xdr:row>59</xdr:row>
      <xdr:rowOff>15832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6959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22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86075</xdr:rowOff>
    </xdr:from>
    <xdr:to>
      <xdr:col>98</xdr:col>
      <xdr:colOff>38100</xdr:colOff>
      <xdr:row>59</xdr:row>
      <xdr:rowOff>16225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7352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2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137692</xdr:rowOff>
    </xdr:from>
    <xdr:to>
      <xdr:col>116</xdr:col>
      <xdr:colOff>63500</xdr:colOff>
      <xdr:row>76</xdr:row>
      <xdr:rowOff>146932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67892"/>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137692</xdr:rowOff>
    </xdr:from>
    <xdr:to>
      <xdr:col>111</xdr:col>
      <xdr:colOff>177800</xdr:colOff>
      <xdr:row>77</xdr:row>
      <xdr:rowOff>3305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67892"/>
          <a:ext cx="889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3305</xdr:rowOff>
    </xdr:from>
    <xdr:to>
      <xdr:col>107</xdr:col>
      <xdr:colOff>50800</xdr:colOff>
      <xdr:row>77</xdr:row>
      <xdr:rowOff>26284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04955"/>
          <a:ext cx="8890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13185</xdr:rowOff>
    </xdr:from>
    <xdr:to>
      <xdr:col>102</xdr:col>
      <xdr:colOff>114300</xdr:colOff>
      <xdr:row>77</xdr:row>
      <xdr:rowOff>26284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1483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96132</xdr:rowOff>
    </xdr:from>
    <xdr:to>
      <xdr:col>116</xdr:col>
      <xdr:colOff>114300</xdr:colOff>
      <xdr:row>77</xdr:row>
      <xdr:rowOff>26282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74559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86892</xdr:rowOff>
    </xdr:from>
    <xdr:to>
      <xdr:col>112</xdr:col>
      <xdr:colOff>38100</xdr:colOff>
      <xdr:row>77</xdr:row>
      <xdr:rowOff>17042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8169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0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123955</xdr:rowOff>
    </xdr:from>
    <xdr:to>
      <xdr:col>107</xdr:col>
      <xdr:colOff>101600</xdr:colOff>
      <xdr:row>77</xdr:row>
      <xdr:rowOff>54105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45232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146934</xdr:rowOff>
    </xdr:from>
    <xdr:to>
      <xdr:col>102</xdr:col>
      <xdr:colOff>165100</xdr:colOff>
      <xdr:row>77</xdr:row>
      <xdr:rowOff>77084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68211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133835</xdr:rowOff>
    </xdr:from>
    <xdr:to>
      <xdr:col>98</xdr:col>
      <xdr:colOff>38100</xdr:colOff>
      <xdr:row>77</xdr:row>
      <xdr:rowOff>63985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55112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歳出総額</a:t>
          </a:r>
          <a:r>
            <a:rPr kumimoji="1" lang="ja-JP" altLang="en-US" sz="1100" b="0" i="0" baseline="0">
              <a:solidFill>
                <a:schemeClr val="dk1"/>
              </a:solidFill>
              <a:effectLst/>
              <a:latin typeface="+mn-lt"/>
              <a:ea typeface="+mn-ea"/>
              <a:cs typeface="+mn-cs"/>
            </a:rPr>
            <a:t>から導き出される住民一人当たりコスト</a:t>
          </a:r>
          <a:r>
            <a:rPr kumimoji="1" lang="ja-JP" altLang="ja-JP"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1,119,811</a:t>
          </a:r>
          <a:r>
            <a:rPr kumimoji="1" lang="ja-JP" altLang="ja-JP" sz="1100" b="0" i="0" baseline="0">
              <a:solidFill>
                <a:schemeClr val="dk1"/>
              </a:solidFill>
              <a:effectLst/>
              <a:latin typeface="+mn-lt"/>
              <a:ea typeface="+mn-ea"/>
              <a:cs typeface="+mn-cs"/>
            </a:rPr>
            <a:t>円で、</a:t>
          </a:r>
          <a:r>
            <a:rPr kumimoji="1" lang="ja-JP" altLang="en-US" sz="1100" b="0" i="0" baseline="0">
              <a:solidFill>
                <a:schemeClr val="dk1"/>
              </a:solidFill>
              <a:effectLst/>
              <a:latin typeface="+mn-lt"/>
              <a:ea typeface="+mn-ea"/>
              <a:cs typeface="+mn-cs"/>
            </a:rPr>
            <a:t>普通建設事業費（うち新規整備）、</a:t>
          </a:r>
          <a:r>
            <a:rPr kumimoji="1" lang="ja-JP" altLang="ja-JP" sz="1100" b="0" i="0" baseline="0">
              <a:solidFill>
                <a:schemeClr val="dk1"/>
              </a:solidFill>
              <a:effectLst/>
              <a:latin typeface="+mn-lt"/>
              <a:ea typeface="+mn-ea"/>
              <a:cs typeface="+mn-cs"/>
            </a:rPr>
            <a:t>扶助費以外は類似団体と比較して低い状況となってる。</a:t>
          </a:r>
          <a:endParaRPr lang="ja-JP" altLang="ja-JP" sz="1100">
            <a:effectLst/>
          </a:endParaRPr>
        </a:p>
        <a:p>
          <a:pPr eaLnBrk="1" fontAlgn="auto" latinLnBrk="0" hangingPunct="1"/>
          <a:r>
            <a:rPr kumimoji="1" lang="ja-JP" altLang="en-US" sz="1100" b="0" i="0" baseline="0">
              <a:solidFill>
                <a:schemeClr val="dk1"/>
              </a:solidFill>
              <a:effectLst/>
              <a:latin typeface="+mn-lt"/>
              <a:ea typeface="+mn-ea"/>
              <a:cs typeface="+mn-cs"/>
            </a:rPr>
            <a:t>　最も大きく変動した項目は普通建設事業費で</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住民</a:t>
          </a:r>
          <a:r>
            <a:rPr kumimoji="1" lang="ja-JP" altLang="ja-JP" sz="1100" b="0" i="0" baseline="0">
              <a:solidFill>
                <a:schemeClr val="dk1"/>
              </a:solidFill>
              <a:effectLst/>
              <a:latin typeface="+mn-lt"/>
              <a:ea typeface="+mn-ea"/>
              <a:cs typeface="+mn-cs"/>
            </a:rPr>
            <a:t>一人あたりコストが前年度から</a:t>
          </a:r>
          <a:r>
            <a:rPr kumimoji="1" lang="en-US" altLang="ja-JP" sz="1100" b="0" i="0" baseline="0">
              <a:solidFill>
                <a:schemeClr val="dk1"/>
              </a:solidFill>
              <a:effectLst/>
              <a:latin typeface="+mn-lt"/>
              <a:ea typeface="+mn-ea"/>
              <a:cs typeface="+mn-cs"/>
            </a:rPr>
            <a:t>89,926</a:t>
          </a:r>
          <a:r>
            <a:rPr kumimoji="1" lang="ja-JP" altLang="ja-JP" sz="1100" b="0" i="0" baseline="0">
              <a:solidFill>
                <a:schemeClr val="dk1"/>
              </a:solidFill>
              <a:effectLst/>
              <a:latin typeface="+mn-lt"/>
              <a:ea typeface="+mn-ea"/>
              <a:cs typeface="+mn-cs"/>
            </a:rPr>
            <a:t>円増加した。</a:t>
          </a:r>
          <a:r>
            <a:rPr kumimoji="1" lang="ja-JP" altLang="en-US" sz="1100" b="0" i="0" baseline="0">
              <a:solidFill>
                <a:schemeClr val="dk1"/>
              </a:solidFill>
              <a:effectLst/>
              <a:latin typeface="+mn-lt"/>
              <a:ea typeface="+mn-ea"/>
              <a:cs typeface="+mn-cs"/>
            </a:rPr>
            <a:t>内訳別に分析すると、普通建設事業費（うち新規整備分）の主な増要因は、新庁舎建設工事に係る費用（</a:t>
          </a:r>
          <a:r>
            <a:rPr kumimoji="1" lang="en-US" altLang="ja-JP" sz="1100" b="0" i="0" baseline="0">
              <a:solidFill>
                <a:schemeClr val="dk1"/>
              </a:solidFill>
              <a:effectLst/>
              <a:latin typeface="+mn-lt"/>
              <a:ea typeface="+mn-ea"/>
              <a:cs typeface="+mn-cs"/>
            </a:rPr>
            <a:t>223,469</a:t>
          </a:r>
          <a:r>
            <a:rPr kumimoji="1" lang="ja-JP" altLang="en-US" sz="1100" b="0" i="0" baseline="0">
              <a:solidFill>
                <a:schemeClr val="dk1"/>
              </a:solidFill>
              <a:effectLst/>
              <a:latin typeface="+mn-lt"/>
              <a:ea typeface="+mn-ea"/>
              <a:cs typeface="+mn-cs"/>
            </a:rPr>
            <a:t>千円）で、前年度から</a:t>
          </a:r>
          <a:r>
            <a:rPr kumimoji="1" lang="en-US" altLang="ja-JP" sz="1100" b="0" i="0" baseline="0">
              <a:solidFill>
                <a:schemeClr val="dk1"/>
              </a:solidFill>
              <a:effectLst/>
              <a:latin typeface="+mn-lt"/>
              <a:ea typeface="+mn-ea"/>
              <a:cs typeface="+mn-cs"/>
            </a:rPr>
            <a:t>64,707</a:t>
          </a:r>
          <a:r>
            <a:rPr kumimoji="1" lang="ja-JP" altLang="en-US" sz="1100" b="0" i="0" baseline="0">
              <a:solidFill>
                <a:schemeClr val="dk1"/>
              </a:solidFill>
              <a:effectLst/>
              <a:latin typeface="+mn-lt"/>
              <a:ea typeface="+mn-ea"/>
              <a:cs typeface="+mn-cs"/>
            </a:rPr>
            <a:t>円増加した。続いて、普通建設事業費（うち更新整備）の主な増要因は、蓬田村農業者トレーニングセンター外壁改修工事費（</a:t>
          </a:r>
          <a:r>
            <a:rPr kumimoji="1" lang="en-US" altLang="ja-JP" sz="1100" b="0" i="0" baseline="0">
              <a:solidFill>
                <a:schemeClr val="dk1"/>
              </a:solidFill>
              <a:effectLst/>
              <a:latin typeface="+mn-lt"/>
              <a:ea typeface="+mn-ea"/>
              <a:cs typeface="+mn-cs"/>
            </a:rPr>
            <a:t>35,495</a:t>
          </a:r>
          <a:r>
            <a:rPr kumimoji="1" lang="ja-JP" altLang="en-US" sz="1100" b="0" i="0" baseline="0">
              <a:solidFill>
                <a:schemeClr val="dk1"/>
              </a:solidFill>
              <a:effectLst/>
              <a:latin typeface="+mn-lt"/>
              <a:ea typeface="+mn-ea"/>
              <a:cs typeface="+mn-cs"/>
            </a:rPr>
            <a:t>千円）、蓬田村ふるさと総合センター暖房配管及び給排水配管更新工事費（</a:t>
          </a:r>
          <a:r>
            <a:rPr kumimoji="1" lang="en-US" altLang="ja-JP" sz="1100" b="0" i="0" baseline="0">
              <a:solidFill>
                <a:schemeClr val="dk1"/>
              </a:solidFill>
              <a:effectLst/>
              <a:latin typeface="+mn-lt"/>
              <a:ea typeface="+mn-ea"/>
              <a:cs typeface="+mn-cs"/>
            </a:rPr>
            <a:t>19,847</a:t>
          </a:r>
          <a:r>
            <a:rPr kumimoji="1" lang="ja-JP" altLang="en-US" sz="1100" b="0" i="0" baseline="0">
              <a:solidFill>
                <a:schemeClr val="dk1"/>
              </a:solidFill>
              <a:effectLst/>
              <a:latin typeface="+mn-lt"/>
              <a:ea typeface="+mn-ea"/>
              <a:cs typeface="+mn-cs"/>
            </a:rPr>
            <a:t>千円）、農道</a:t>
          </a:r>
          <a:r>
            <a:rPr kumimoji="1" lang="en-US" altLang="ja-JP" sz="1100" b="0" i="0" baseline="0">
              <a:solidFill>
                <a:schemeClr val="dk1"/>
              </a:solidFill>
              <a:effectLst/>
              <a:latin typeface="+mn-lt"/>
              <a:ea typeface="+mn-ea"/>
              <a:cs typeface="+mn-cs"/>
            </a:rPr>
            <a:t>F-7-1-1</a:t>
          </a:r>
          <a:r>
            <a:rPr kumimoji="1" lang="ja-JP" altLang="en-US" sz="1100" b="0" i="0" baseline="0">
              <a:solidFill>
                <a:schemeClr val="dk1"/>
              </a:solidFill>
              <a:effectLst/>
              <a:latin typeface="+mn-lt"/>
              <a:ea typeface="+mn-ea"/>
              <a:cs typeface="+mn-cs"/>
            </a:rPr>
            <a:t>号線道路拡幅工事費（</a:t>
          </a:r>
          <a:r>
            <a:rPr kumimoji="1" lang="en-US" altLang="ja-JP" sz="1100" b="0" i="0" baseline="0">
              <a:solidFill>
                <a:schemeClr val="dk1"/>
              </a:solidFill>
              <a:effectLst/>
              <a:latin typeface="+mn-lt"/>
              <a:ea typeface="+mn-ea"/>
              <a:cs typeface="+mn-cs"/>
            </a:rPr>
            <a:t>15,922</a:t>
          </a:r>
          <a:r>
            <a:rPr kumimoji="1" lang="ja-JP" altLang="en-US" sz="1100" b="0" i="0" baseline="0">
              <a:solidFill>
                <a:schemeClr val="dk1"/>
              </a:solidFill>
              <a:effectLst/>
              <a:latin typeface="+mn-lt"/>
              <a:ea typeface="+mn-ea"/>
              <a:cs typeface="+mn-cs"/>
            </a:rPr>
            <a:t>千円）等で、前年度から</a:t>
          </a:r>
          <a:r>
            <a:rPr kumimoji="1" lang="en-US" altLang="ja-JP" sz="1100" b="0" i="0" baseline="0">
              <a:solidFill>
                <a:schemeClr val="dk1"/>
              </a:solidFill>
              <a:effectLst/>
              <a:latin typeface="+mn-lt"/>
              <a:ea typeface="+mn-ea"/>
              <a:cs typeface="+mn-cs"/>
            </a:rPr>
            <a:t>27,320</a:t>
          </a:r>
          <a:r>
            <a:rPr kumimoji="1" lang="ja-JP" altLang="en-US" sz="1100" b="0" i="0" baseline="0">
              <a:solidFill>
                <a:schemeClr val="dk1"/>
              </a:solidFill>
              <a:effectLst/>
              <a:latin typeface="+mn-lt"/>
              <a:ea typeface="+mn-ea"/>
              <a:cs typeface="+mn-cs"/>
            </a:rPr>
            <a:t>円増加した。</a:t>
          </a:r>
          <a:endParaRPr kumimoji="1" lang="en-US" altLang="ja-JP" sz="1100" b="0" i="0" baseline="0">
            <a:solidFill>
              <a:schemeClr val="dk1"/>
            </a:solidFill>
            <a:effectLst/>
            <a:latin typeface="+mn-lt"/>
            <a:ea typeface="+mn-ea"/>
            <a:cs typeface="+mn-cs"/>
          </a:endParaRPr>
        </a:p>
        <a:p>
          <a:pPr eaLnBrk="1" fontAlgn="auto" latinLnBrk="0" hangingPunct="1"/>
          <a:r>
            <a:rPr lang="ja-JP" altLang="en-US" sz="1100">
              <a:effectLst/>
            </a:rPr>
            <a:t>　その他変動が大きかった項目としては、令和</a:t>
          </a:r>
          <a:r>
            <a:rPr lang="en-US" altLang="ja-JP" sz="1100">
              <a:effectLst/>
            </a:rPr>
            <a:t>4</a:t>
          </a:r>
          <a:r>
            <a:rPr lang="ja-JP" altLang="en-US" sz="1100">
              <a:effectLst/>
            </a:rPr>
            <a:t>年</a:t>
          </a:r>
          <a:r>
            <a:rPr lang="en-US" altLang="ja-JP" sz="1100">
              <a:effectLst/>
            </a:rPr>
            <a:t>8</a:t>
          </a:r>
          <a:r>
            <a:rPr lang="ja-JP" altLang="en-US" sz="1100">
              <a:effectLst/>
            </a:rPr>
            <a:t>月発生の大雨災害による災害復旧事業費（</a:t>
          </a:r>
          <a:r>
            <a:rPr lang="en-US" altLang="ja-JP" sz="1100">
              <a:effectLst/>
            </a:rPr>
            <a:t>54,815</a:t>
          </a:r>
          <a:r>
            <a:rPr lang="ja-JP" altLang="en-US" sz="1100">
              <a:effectLst/>
            </a:rPr>
            <a:t>千円、繰越で実施）でが前年度から</a:t>
          </a:r>
          <a:r>
            <a:rPr lang="en-US" altLang="ja-JP" sz="1100">
              <a:effectLst/>
            </a:rPr>
            <a:t>17,950</a:t>
          </a:r>
          <a:r>
            <a:rPr lang="ja-JP" altLang="en-US" sz="1100">
              <a:effectLst/>
            </a:rPr>
            <a:t>円増加した。また、物件費についてもふるさと納税返礼品関連経費（</a:t>
          </a:r>
          <a:r>
            <a:rPr lang="en-US" altLang="ja-JP" sz="1100">
              <a:effectLst/>
            </a:rPr>
            <a:t>25,968</a:t>
          </a:r>
          <a:r>
            <a:rPr lang="ja-JP" altLang="en-US" sz="1100">
              <a:effectLst/>
            </a:rPr>
            <a:t>千円）の増等により前年度から</a:t>
          </a:r>
          <a:r>
            <a:rPr lang="en-US" altLang="ja-JP" sz="1100">
              <a:effectLst/>
            </a:rPr>
            <a:t>15,993</a:t>
          </a:r>
          <a:r>
            <a:rPr lang="ja-JP" altLang="en-US" sz="1100">
              <a:effectLst/>
            </a:rPr>
            <a:t>円増加した。　</a:t>
          </a:r>
          <a:endParaRPr lang="en-US" altLang="ja-JP" sz="1100">
            <a:effectLst/>
          </a:endParaRPr>
        </a:p>
        <a:p>
          <a:pPr eaLnBrk="1" fontAlgn="auto" latinLnBrk="0" hangingPunct="1"/>
          <a:r>
            <a:rPr lang="ja-JP" altLang="en-US" sz="1100">
              <a:effectLst/>
            </a:rPr>
            <a:t>　全体的に増加傾向となっているが、類似団体平均は下回っており、今後も歳出の効率化を徹底し、健全な行財政運営に努める。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2,491
80.84
2,856,051
2,793,928
62,101
1,679,197
1,736,614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158274</xdr:rowOff>
    </xdr:from>
    <xdr:to>
      <xdr:col>24</xdr:col>
      <xdr:colOff>63500</xdr:colOff>
      <xdr:row>36</xdr:row>
      <xdr:rowOff>169513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0474"/>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169513</xdr:rowOff>
    </xdr:from>
    <xdr:to>
      <xdr:col>19</xdr:col>
      <xdr:colOff>177800</xdr:colOff>
      <xdr:row>37</xdr:row>
      <xdr:rowOff>21304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171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21304</xdr:rowOff>
    </xdr:from>
    <xdr:to>
      <xdr:col>15</xdr:col>
      <xdr:colOff>50800</xdr:colOff>
      <xdr:row>37</xdr:row>
      <xdr:rowOff>21914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495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21514</xdr:rowOff>
    </xdr:from>
    <xdr:to>
      <xdr:col>10</xdr:col>
      <xdr:colOff>114300</xdr:colOff>
      <xdr:row>37</xdr:row>
      <xdr:rowOff>21914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6516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107474</xdr:rowOff>
    </xdr:from>
    <xdr:to>
      <xdr:col>24</xdr:col>
      <xdr:colOff>114300</xdr:colOff>
      <xdr:row>37</xdr:row>
      <xdr:rowOff>37624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130351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118713</xdr:rowOff>
    </xdr:from>
    <xdr:to>
      <xdr:col>20</xdr:col>
      <xdr:colOff>38100</xdr:colOff>
      <xdr:row>37</xdr:row>
      <xdr:rowOff>48863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65390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141954</xdr:rowOff>
    </xdr:from>
    <xdr:to>
      <xdr:col>15</xdr:col>
      <xdr:colOff>101600</xdr:colOff>
      <xdr:row>37</xdr:row>
      <xdr:rowOff>72104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88631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142564</xdr:rowOff>
    </xdr:from>
    <xdr:to>
      <xdr:col>10</xdr:col>
      <xdr:colOff>165100</xdr:colOff>
      <xdr:row>37</xdr:row>
      <xdr:rowOff>72714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89241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142164</xdr:rowOff>
    </xdr:from>
    <xdr:to>
      <xdr:col>6</xdr:col>
      <xdr:colOff>38100</xdr:colOff>
      <xdr:row>37</xdr:row>
      <xdr:rowOff>72314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163887</xdr:rowOff>
    </xdr:from>
    <xdr:to>
      <xdr:col>24</xdr:col>
      <xdr:colOff>63500</xdr:colOff>
      <xdr:row>57</xdr:row>
      <xdr:rowOff>47498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65087"/>
          <a:ext cx="838200" cy="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43754</xdr:rowOff>
    </xdr:from>
    <xdr:to>
      <xdr:col>19</xdr:col>
      <xdr:colOff>177800</xdr:colOff>
      <xdr:row>57</xdr:row>
      <xdr:rowOff>47498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16404"/>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450</xdr:rowOff>
    </xdr:from>
    <xdr:to>
      <xdr:col>15</xdr:col>
      <xdr:colOff>50800</xdr:colOff>
      <xdr:row>57</xdr:row>
      <xdr:rowOff>43754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73100"/>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450</xdr:rowOff>
    </xdr:from>
    <xdr:to>
      <xdr:col>10</xdr:col>
      <xdr:colOff>114300</xdr:colOff>
      <xdr:row>57</xdr:row>
      <xdr:rowOff>98120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73100"/>
          <a:ext cx="889000" cy="9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113087</xdr:rowOff>
    </xdr:from>
    <xdr:to>
      <xdr:col>24</xdr:col>
      <xdr:colOff>114300</xdr:colOff>
      <xdr:row>57</xdr:row>
      <xdr:rowOff>43237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91514</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168148</xdr:rowOff>
    </xdr:from>
    <xdr:to>
      <xdr:col>20</xdr:col>
      <xdr:colOff>38100</xdr:colOff>
      <xdr:row>57</xdr:row>
      <xdr:rowOff>98298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89425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164404</xdr:rowOff>
    </xdr:from>
    <xdr:to>
      <xdr:col>15</xdr:col>
      <xdr:colOff>101600</xdr:colOff>
      <xdr:row>57</xdr:row>
      <xdr:rowOff>94554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85681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5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121100</xdr:rowOff>
    </xdr:from>
    <xdr:to>
      <xdr:col>10</xdr:col>
      <xdr:colOff>165100</xdr:colOff>
      <xdr:row>57</xdr:row>
      <xdr:rowOff>51250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42377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1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47320</xdr:rowOff>
    </xdr:from>
    <xdr:to>
      <xdr:col>6</xdr:col>
      <xdr:colOff>38100</xdr:colOff>
      <xdr:row>57</xdr:row>
      <xdr:rowOff>148920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140047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1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128677</xdr:rowOff>
    </xdr:from>
    <xdr:to>
      <xdr:col>24</xdr:col>
      <xdr:colOff>63500</xdr:colOff>
      <xdr:row>76</xdr:row>
      <xdr:rowOff>151202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58877"/>
          <a:ext cx="8382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151202</xdr:rowOff>
    </xdr:from>
    <xdr:to>
      <xdr:col>19</xdr:col>
      <xdr:colOff>177800</xdr:colOff>
      <xdr:row>76</xdr:row>
      <xdr:rowOff>155195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81402"/>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155195</xdr:rowOff>
    </xdr:from>
    <xdr:to>
      <xdr:col>15</xdr:col>
      <xdr:colOff>50800</xdr:colOff>
      <xdr:row>77</xdr:row>
      <xdr:rowOff>37826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85395"/>
          <a:ext cx="8890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21327</xdr:rowOff>
    </xdr:from>
    <xdr:to>
      <xdr:col>10</xdr:col>
      <xdr:colOff>114300</xdr:colOff>
      <xdr:row>77</xdr:row>
      <xdr:rowOff>37826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222977"/>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77877</xdr:rowOff>
    </xdr:from>
    <xdr:to>
      <xdr:col>24</xdr:col>
      <xdr:colOff>114300</xdr:colOff>
      <xdr:row>77</xdr:row>
      <xdr:rowOff>8027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56304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8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100402</xdr:rowOff>
    </xdr:from>
    <xdr:to>
      <xdr:col>20</xdr:col>
      <xdr:colOff>38100</xdr:colOff>
      <xdr:row>77</xdr:row>
      <xdr:rowOff>30552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21679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2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104395</xdr:rowOff>
    </xdr:from>
    <xdr:to>
      <xdr:col>15</xdr:col>
      <xdr:colOff>101600</xdr:colOff>
      <xdr:row>77</xdr:row>
      <xdr:rowOff>34545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25672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2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158476</xdr:rowOff>
    </xdr:from>
    <xdr:to>
      <xdr:col>10</xdr:col>
      <xdr:colOff>165100</xdr:colOff>
      <xdr:row>77</xdr:row>
      <xdr:rowOff>88626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8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141977</xdr:rowOff>
    </xdr:from>
    <xdr:to>
      <xdr:col>6</xdr:col>
      <xdr:colOff>38100</xdr:colOff>
      <xdr:row>77</xdr:row>
      <xdr:rowOff>72127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63254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6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28941</xdr:rowOff>
    </xdr:from>
    <xdr:to>
      <xdr:col>24</xdr:col>
      <xdr:colOff>63500</xdr:colOff>
      <xdr:row>98</xdr:row>
      <xdr:rowOff>31328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31041"/>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31328</xdr:rowOff>
    </xdr:from>
    <xdr:to>
      <xdr:col>19</xdr:col>
      <xdr:colOff>177800</xdr:colOff>
      <xdr:row>98</xdr:row>
      <xdr:rowOff>58604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33428"/>
          <a:ext cx="889000" cy="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5721</xdr:rowOff>
    </xdr:from>
    <xdr:to>
      <xdr:col>15</xdr:col>
      <xdr:colOff>50800</xdr:colOff>
      <xdr:row>98</xdr:row>
      <xdr:rowOff>58604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07821"/>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5721</xdr:rowOff>
    </xdr:from>
    <xdr:to>
      <xdr:col>10</xdr:col>
      <xdr:colOff>114300</xdr:colOff>
      <xdr:row>98</xdr:row>
      <xdr:rowOff>63285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07821"/>
          <a:ext cx="8890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149591</xdr:rowOff>
    </xdr:from>
    <xdr:to>
      <xdr:col>24</xdr:col>
      <xdr:colOff>114300</xdr:colOff>
      <xdr:row>98</xdr:row>
      <xdr:rowOff>79741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64518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151978</xdr:rowOff>
    </xdr:from>
    <xdr:to>
      <xdr:col>20</xdr:col>
      <xdr:colOff>38100</xdr:colOff>
      <xdr:row>98</xdr:row>
      <xdr:rowOff>82128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73255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7804</xdr:rowOff>
    </xdr:from>
    <xdr:to>
      <xdr:col>15</xdr:col>
      <xdr:colOff>101600</xdr:colOff>
      <xdr:row>98</xdr:row>
      <xdr:rowOff>109404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100531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126371</xdr:rowOff>
    </xdr:from>
    <xdr:to>
      <xdr:col>10</xdr:col>
      <xdr:colOff>165100</xdr:colOff>
      <xdr:row>98</xdr:row>
      <xdr:rowOff>56521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47648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4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12485</xdr:rowOff>
    </xdr:from>
    <xdr:to>
      <xdr:col>6</xdr:col>
      <xdr:colOff>38100</xdr:colOff>
      <xdr:row>98</xdr:row>
      <xdr:rowOff>114085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105212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141101</xdr:rowOff>
    </xdr:from>
    <xdr:to>
      <xdr:col>55</xdr:col>
      <xdr:colOff>0</xdr:colOff>
      <xdr:row>57</xdr:row>
      <xdr:rowOff>152062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3751"/>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148771</xdr:rowOff>
    </xdr:from>
    <xdr:to>
      <xdr:col>50</xdr:col>
      <xdr:colOff>114300</xdr:colOff>
      <xdr:row>57</xdr:row>
      <xdr:rowOff>152062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1421"/>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148771</xdr:rowOff>
    </xdr:from>
    <xdr:to>
      <xdr:col>45</xdr:col>
      <xdr:colOff>177800</xdr:colOff>
      <xdr:row>57</xdr:row>
      <xdr:rowOff>155476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1421"/>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155476</xdr:rowOff>
    </xdr:from>
    <xdr:to>
      <xdr:col>41</xdr:col>
      <xdr:colOff>50800</xdr:colOff>
      <xdr:row>57</xdr:row>
      <xdr:rowOff>158693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812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90301</xdr:rowOff>
    </xdr:from>
    <xdr:to>
      <xdr:col>55</xdr:col>
      <xdr:colOff>50800</xdr:colOff>
      <xdr:row>58</xdr:row>
      <xdr:rowOff>20451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101262</xdr:rowOff>
    </xdr:from>
    <xdr:to>
      <xdr:col>50</xdr:col>
      <xdr:colOff>165100</xdr:colOff>
      <xdr:row>58</xdr:row>
      <xdr:rowOff>31412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22539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97971</xdr:rowOff>
    </xdr:from>
    <xdr:to>
      <xdr:col>46</xdr:col>
      <xdr:colOff>38100</xdr:colOff>
      <xdr:row>58</xdr:row>
      <xdr:rowOff>28121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19248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104676</xdr:rowOff>
    </xdr:from>
    <xdr:to>
      <xdr:col>41</xdr:col>
      <xdr:colOff>101600</xdr:colOff>
      <xdr:row>58</xdr:row>
      <xdr:rowOff>34826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25953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107893</xdr:rowOff>
    </xdr:from>
    <xdr:to>
      <xdr:col>36</xdr:col>
      <xdr:colOff>165100</xdr:colOff>
      <xdr:row>58</xdr:row>
      <xdr:rowOff>38043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29170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169441</xdr:rowOff>
    </xdr:from>
    <xdr:to>
      <xdr:col>55</xdr:col>
      <xdr:colOff>0</xdr:colOff>
      <xdr:row>79</xdr:row>
      <xdr:rowOff>12088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42541"/>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12088</xdr:rowOff>
    </xdr:from>
    <xdr:to>
      <xdr:col>50</xdr:col>
      <xdr:colOff>114300</xdr:colOff>
      <xdr:row>79</xdr:row>
      <xdr:rowOff>15616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56638"/>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15616</xdr:rowOff>
    </xdr:from>
    <xdr:to>
      <xdr:col>45</xdr:col>
      <xdr:colOff>177800</xdr:colOff>
      <xdr:row>79</xdr:row>
      <xdr:rowOff>17224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6016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17224</xdr:rowOff>
    </xdr:from>
    <xdr:to>
      <xdr:col>41</xdr:col>
      <xdr:colOff>50800</xdr:colOff>
      <xdr:row>79</xdr:row>
      <xdr:rowOff>21529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6177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118641</xdr:rowOff>
    </xdr:from>
    <xdr:to>
      <xdr:col>55</xdr:col>
      <xdr:colOff>50800</xdr:colOff>
      <xdr:row>79</xdr:row>
      <xdr:rowOff>48791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33568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0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132738</xdr:rowOff>
    </xdr:from>
    <xdr:to>
      <xdr:col>50</xdr:col>
      <xdr:colOff>165100</xdr:colOff>
      <xdr:row>79</xdr:row>
      <xdr:rowOff>62888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5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54015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9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136266</xdr:rowOff>
    </xdr:from>
    <xdr:to>
      <xdr:col>46</xdr:col>
      <xdr:colOff>38100</xdr:colOff>
      <xdr:row>79</xdr:row>
      <xdr:rowOff>66416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57543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6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137874</xdr:rowOff>
    </xdr:from>
    <xdr:to>
      <xdr:col>41</xdr:col>
      <xdr:colOff>101600</xdr:colOff>
      <xdr:row>79</xdr:row>
      <xdr:rowOff>68024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59151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142179</xdr:rowOff>
    </xdr:from>
    <xdr:to>
      <xdr:col>36</xdr:col>
      <xdr:colOff>165100</xdr:colOff>
      <xdr:row>79</xdr:row>
      <xdr:rowOff>72329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63456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15326</xdr:rowOff>
    </xdr:from>
    <xdr:to>
      <xdr:col>55</xdr:col>
      <xdr:colOff>0</xdr:colOff>
      <xdr:row>99</xdr:row>
      <xdr:rowOff>19351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88876"/>
          <a:ext cx="8382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168151</xdr:rowOff>
    </xdr:from>
    <xdr:to>
      <xdr:col>50</xdr:col>
      <xdr:colOff>114300</xdr:colOff>
      <xdr:row>99</xdr:row>
      <xdr:rowOff>19351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970251"/>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168151</xdr:rowOff>
    </xdr:from>
    <xdr:to>
      <xdr:col>45</xdr:col>
      <xdr:colOff>177800</xdr:colOff>
      <xdr:row>99</xdr:row>
      <xdr:rowOff>15708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70251"/>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15708</xdr:rowOff>
    </xdr:from>
    <xdr:to>
      <xdr:col>41</xdr:col>
      <xdr:colOff>50800</xdr:colOff>
      <xdr:row>99</xdr:row>
      <xdr:rowOff>25771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89258"/>
          <a:ext cx="8890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135976</xdr:rowOff>
    </xdr:from>
    <xdr:to>
      <xdr:col>55</xdr:col>
      <xdr:colOff>50800</xdr:colOff>
      <xdr:row>99</xdr:row>
      <xdr:rowOff>66126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50903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140001</xdr:rowOff>
    </xdr:from>
    <xdr:to>
      <xdr:col>50</xdr:col>
      <xdr:colOff>165100</xdr:colOff>
      <xdr:row>99</xdr:row>
      <xdr:rowOff>70151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61278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117351</xdr:rowOff>
    </xdr:from>
    <xdr:to>
      <xdr:col>46</xdr:col>
      <xdr:colOff>38100</xdr:colOff>
      <xdr:row>99</xdr:row>
      <xdr:rowOff>47501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1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38628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136358</xdr:rowOff>
    </xdr:from>
    <xdr:to>
      <xdr:col>41</xdr:col>
      <xdr:colOff>101600</xdr:colOff>
      <xdr:row>99</xdr:row>
      <xdr:rowOff>66508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3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57635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146421</xdr:rowOff>
    </xdr:from>
    <xdr:to>
      <xdr:col>36</xdr:col>
      <xdr:colOff>165100</xdr:colOff>
      <xdr:row>99</xdr:row>
      <xdr:rowOff>76571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4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67698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34201</xdr:rowOff>
    </xdr:from>
    <xdr:to>
      <xdr:col>85</xdr:col>
      <xdr:colOff>127000</xdr:colOff>
      <xdr:row>37</xdr:row>
      <xdr:rowOff>124041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77851"/>
          <a:ext cx="8382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27746</xdr:rowOff>
    </xdr:from>
    <xdr:to>
      <xdr:col>81</xdr:col>
      <xdr:colOff>50800</xdr:colOff>
      <xdr:row>37</xdr:row>
      <xdr:rowOff>34201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71396"/>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23580</xdr:rowOff>
    </xdr:from>
    <xdr:to>
      <xdr:col>76</xdr:col>
      <xdr:colOff>114300</xdr:colOff>
      <xdr:row>37</xdr:row>
      <xdr:rowOff>27746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67230"/>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23580</xdr:rowOff>
    </xdr:from>
    <xdr:to>
      <xdr:col>71</xdr:col>
      <xdr:colOff>177800</xdr:colOff>
      <xdr:row>37</xdr:row>
      <xdr:rowOff>162633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67230"/>
          <a:ext cx="889000" cy="1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73241</xdr:rowOff>
    </xdr:from>
    <xdr:to>
      <xdr:col>85</xdr:col>
      <xdr:colOff>177800</xdr:colOff>
      <xdr:row>38</xdr:row>
      <xdr:rowOff>3390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6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51668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154851</xdr:rowOff>
    </xdr:from>
    <xdr:to>
      <xdr:col>81</xdr:col>
      <xdr:colOff>101600</xdr:colOff>
      <xdr:row>37</xdr:row>
      <xdr:rowOff>85001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101528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148396</xdr:rowOff>
    </xdr:from>
    <xdr:to>
      <xdr:col>76</xdr:col>
      <xdr:colOff>165100</xdr:colOff>
      <xdr:row>37</xdr:row>
      <xdr:rowOff>78546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95073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144230</xdr:rowOff>
    </xdr:from>
    <xdr:to>
      <xdr:col>72</xdr:col>
      <xdr:colOff>38100</xdr:colOff>
      <xdr:row>37</xdr:row>
      <xdr:rowOff>74380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65507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111833</xdr:rowOff>
    </xdr:from>
    <xdr:to>
      <xdr:col>67</xdr:col>
      <xdr:colOff>101600</xdr:colOff>
      <xdr:row>38</xdr:row>
      <xdr:rowOff>41983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33110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10246</xdr:rowOff>
    </xdr:from>
    <xdr:to>
      <xdr:col>85</xdr:col>
      <xdr:colOff>127000</xdr:colOff>
      <xdr:row>58</xdr:row>
      <xdr:rowOff>61623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54346"/>
          <a:ext cx="838200" cy="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44873</xdr:rowOff>
    </xdr:from>
    <xdr:to>
      <xdr:col>81</xdr:col>
      <xdr:colOff>50800</xdr:colOff>
      <xdr:row>58</xdr:row>
      <xdr:rowOff>61623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88973"/>
          <a:ext cx="8890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44873</xdr:rowOff>
    </xdr:from>
    <xdr:to>
      <xdr:col>76</xdr:col>
      <xdr:colOff>114300</xdr:colOff>
      <xdr:row>58</xdr:row>
      <xdr:rowOff>55571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88973"/>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54562</xdr:rowOff>
    </xdr:from>
    <xdr:to>
      <xdr:col>71</xdr:col>
      <xdr:colOff>177800</xdr:colOff>
      <xdr:row>58</xdr:row>
      <xdr:rowOff>55571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9866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130896</xdr:rowOff>
    </xdr:from>
    <xdr:to>
      <xdr:col>85</xdr:col>
      <xdr:colOff>177800</xdr:colOff>
      <xdr:row>58</xdr:row>
      <xdr:rowOff>61046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45823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10823</xdr:rowOff>
    </xdr:from>
    <xdr:to>
      <xdr:col>81</xdr:col>
      <xdr:colOff>101600</xdr:colOff>
      <xdr:row>58</xdr:row>
      <xdr:rowOff>112423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103550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165523</xdr:rowOff>
    </xdr:from>
    <xdr:to>
      <xdr:col>76</xdr:col>
      <xdr:colOff>165100</xdr:colOff>
      <xdr:row>58</xdr:row>
      <xdr:rowOff>95673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86800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4771</xdr:rowOff>
    </xdr:from>
    <xdr:to>
      <xdr:col>72</xdr:col>
      <xdr:colOff>38100</xdr:colOff>
      <xdr:row>58</xdr:row>
      <xdr:rowOff>106371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97498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3762</xdr:rowOff>
    </xdr:from>
    <xdr:to>
      <xdr:col>67</xdr:col>
      <xdr:colOff>101600</xdr:colOff>
      <xdr:row>58</xdr:row>
      <xdr:rowOff>105362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96489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16539</xdr:rowOff>
    </xdr:from>
    <xdr:to>
      <xdr:col>85</xdr:col>
      <xdr:colOff>127000</xdr:colOff>
      <xdr:row>79</xdr:row>
      <xdr:rowOff>39336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1089"/>
          <a:ext cx="8382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39336</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3886"/>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137189</xdr:rowOff>
    </xdr:from>
    <xdr:to>
      <xdr:col>85</xdr:col>
      <xdr:colOff>177800</xdr:colOff>
      <xdr:row>79</xdr:row>
      <xdr:rowOff>67339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159986</xdr:rowOff>
    </xdr:from>
    <xdr:to>
      <xdr:col>81</xdr:col>
      <xdr:colOff>101600</xdr:colOff>
      <xdr:row>79</xdr:row>
      <xdr:rowOff>90136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81263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53192</xdr:rowOff>
    </xdr:from>
    <xdr:to>
      <xdr:col>85</xdr:col>
      <xdr:colOff>127000</xdr:colOff>
      <xdr:row>98</xdr:row>
      <xdr:rowOff>56116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55292"/>
          <a:ext cx="8382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56116</xdr:rowOff>
    </xdr:from>
    <xdr:to>
      <xdr:col>81</xdr:col>
      <xdr:colOff>50800</xdr:colOff>
      <xdr:row>98</xdr:row>
      <xdr:rowOff>78597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58216"/>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78597</xdr:rowOff>
    </xdr:from>
    <xdr:to>
      <xdr:col>76</xdr:col>
      <xdr:colOff>114300</xdr:colOff>
      <xdr:row>98</xdr:row>
      <xdr:rowOff>91058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80697"/>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91058</xdr:rowOff>
    </xdr:from>
    <xdr:to>
      <xdr:col>71</xdr:col>
      <xdr:colOff>177800</xdr:colOff>
      <xdr:row>98</xdr:row>
      <xdr:rowOff>95700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93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2392</xdr:rowOff>
    </xdr:from>
    <xdr:to>
      <xdr:col>85</xdr:col>
      <xdr:colOff>177800</xdr:colOff>
      <xdr:row>98</xdr:row>
      <xdr:rowOff>103992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88769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5316</xdr:rowOff>
    </xdr:from>
    <xdr:to>
      <xdr:col>81</xdr:col>
      <xdr:colOff>101600</xdr:colOff>
      <xdr:row>98</xdr:row>
      <xdr:rowOff>106916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98043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27797</xdr:rowOff>
    </xdr:from>
    <xdr:to>
      <xdr:col>76</xdr:col>
      <xdr:colOff>165100</xdr:colOff>
      <xdr:row>98</xdr:row>
      <xdr:rowOff>129397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120524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40258</xdr:rowOff>
    </xdr:from>
    <xdr:to>
      <xdr:col>72</xdr:col>
      <xdr:colOff>38100</xdr:colOff>
      <xdr:row>98</xdr:row>
      <xdr:rowOff>141858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132985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44900</xdr:rowOff>
    </xdr:from>
    <xdr:to>
      <xdr:col>67</xdr:col>
      <xdr:colOff>101600</xdr:colOff>
      <xdr:row>98</xdr:row>
      <xdr:rowOff>146500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137627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議会費以外の費目については、類似団体と比較して</a:t>
          </a:r>
          <a:r>
            <a:rPr kumimoji="1" lang="ja-JP" altLang="en-US" sz="1100" b="0" i="0" baseline="0">
              <a:solidFill>
                <a:schemeClr val="dk1"/>
              </a:solidFill>
              <a:effectLst/>
              <a:latin typeface="+mn-lt"/>
              <a:ea typeface="+mn-ea"/>
              <a:cs typeface="+mn-cs"/>
            </a:rPr>
            <a:t>住民</a:t>
          </a:r>
          <a:r>
            <a:rPr kumimoji="1" lang="ja-JP" altLang="ja-JP" sz="1100" b="0" i="0" baseline="0">
              <a:solidFill>
                <a:schemeClr val="dk1"/>
              </a:solidFill>
              <a:effectLst/>
              <a:latin typeface="+mn-lt"/>
              <a:ea typeface="+mn-ea"/>
              <a:cs typeface="+mn-cs"/>
            </a:rPr>
            <a:t>一人当たりのコストが低い状況となって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議会費については、</a:t>
          </a:r>
          <a:r>
            <a:rPr kumimoji="1" lang="ja-JP" altLang="en-US" sz="1100" b="0" i="0" baseline="0">
              <a:solidFill>
                <a:schemeClr val="dk1"/>
              </a:solidFill>
              <a:effectLst/>
              <a:latin typeface="+mn-lt"/>
              <a:ea typeface="+mn-ea"/>
              <a:cs typeface="+mn-cs"/>
            </a:rPr>
            <a:t>住民</a:t>
          </a:r>
          <a:r>
            <a:rPr kumimoji="1" lang="ja-JP" altLang="ja-JP" sz="1100" b="0" i="0" baseline="0">
              <a:solidFill>
                <a:schemeClr val="dk1"/>
              </a:solidFill>
              <a:effectLst/>
              <a:latin typeface="+mn-lt"/>
              <a:ea typeface="+mn-ea"/>
              <a:cs typeface="+mn-cs"/>
            </a:rPr>
            <a:t>一人当たり</a:t>
          </a:r>
          <a:r>
            <a:rPr kumimoji="1" lang="ja-JP" altLang="en-US" sz="1100" b="0" i="0" baseline="0">
              <a:solidFill>
                <a:schemeClr val="dk1"/>
              </a:solidFill>
              <a:effectLst/>
              <a:latin typeface="+mn-lt"/>
              <a:ea typeface="+mn-ea"/>
              <a:cs typeface="+mn-cs"/>
            </a:rPr>
            <a:t>コストが</a:t>
          </a:r>
          <a:r>
            <a:rPr kumimoji="1" lang="en-US" altLang="ja-JP" sz="1100" b="0" i="0" baseline="0">
              <a:solidFill>
                <a:schemeClr val="dk1"/>
              </a:solidFill>
              <a:effectLst/>
              <a:latin typeface="+mn-lt"/>
              <a:ea typeface="+mn-ea"/>
              <a:cs typeface="+mn-cs"/>
            </a:rPr>
            <a:t>21,025</a:t>
          </a:r>
          <a:r>
            <a:rPr kumimoji="1" lang="ja-JP" altLang="ja-JP" sz="1100" b="0" i="0" baseline="0">
              <a:solidFill>
                <a:schemeClr val="dk1"/>
              </a:solidFill>
              <a:effectLst/>
              <a:latin typeface="+mn-lt"/>
              <a:ea typeface="+mn-ea"/>
              <a:cs typeface="+mn-cs"/>
            </a:rPr>
            <a:t>円と前年度に比べ</a:t>
          </a:r>
          <a:r>
            <a:rPr kumimoji="1" lang="en-US" altLang="ja-JP" sz="1100" b="0" i="0" baseline="0">
              <a:solidFill>
                <a:schemeClr val="dk1"/>
              </a:solidFill>
              <a:effectLst/>
              <a:latin typeface="+mn-lt"/>
              <a:ea typeface="+mn-ea"/>
              <a:cs typeface="+mn-cs"/>
            </a:rPr>
            <a:t>590</a:t>
          </a:r>
          <a:r>
            <a:rPr kumimoji="1" lang="ja-JP" altLang="ja-JP" sz="1100" b="0" i="0" baseline="0">
              <a:solidFill>
                <a:schemeClr val="dk1"/>
              </a:solidFill>
              <a:effectLst/>
              <a:latin typeface="+mn-lt"/>
              <a:ea typeface="+mn-ea"/>
              <a:cs typeface="+mn-cs"/>
            </a:rPr>
            <a:t>円増加し、類似団体平均より</a:t>
          </a:r>
          <a:r>
            <a:rPr kumimoji="1" lang="en-US" altLang="ja-JP" sz="1100" b="0" i="0" baseline="0">
              <a:solidFill>
                <a:schemeClr val="dk1"/>
              </a:solidFill>
              <a:effectLst/>
              <a:latin typeface="+mn-lt"/>
              <a:ea typeface="+mn-ea"/>
              <a:cs typeface="+mn-cs"/>
            </a:rPr>
            <a:t>2,748</a:t>
          </a:r>
          <a:r>
            <a:rPr kumimoji="1" lang="ja-JP" altLang="ja-JP" sz="1100" b="0" i="0" baseline="0">
              <a:solidFill>
                <a:schemeClr val="dk1"/>
              </a:solidFill>
              <a:effectLst/>
              <a:latin typeface="+mn-lt"/>
              <a:ea typeface="+mn-ea"/>
              <a:cs typeface="+mn-cs"/>
            </a:rPr>
            <a:t>円高くなって</a:t>
          </a:r>
          <a:r>
            <a:rPr kumimoji="1" lang="ja-JP" altLang="en-US" sz="1100" b="0" i="0" baseline="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消防費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、昨年度と</a:t>
          </a:r>
          <a:r>
            <a:rPr kumimoji="1" lang="ja-JP" altLang="en-US" sz="1100" b="0" i="0" baseline="0">
              <a:solidFill>
                <a:schemeClr val="dk1"/>
              </a:solidFill>
              <a:effectLst/>
              <a:latin typeface="+mn-lt"/>
              <a:ea typeface="+mn-ea"/>
              <a:cs typeface="+mn-cs"/>
            </a:rPr>
            <a:t>比較して</a:t>
          </a:r>
          <a:r>
            <a:rPr kumimoji="1" lang="en-US" altLang="ja-JP" sz="1100" b="0" i="0" baseline="0">
              <a:solidFill>
                <a:schemeClr val="dk1"/>
              </a:solidFill>
              <a:effectLst/>
              <a:latin typeface="+mn-lt"/>
              <a:ea typeface="+mn-ea"/>
              <a:cs typeface="+mn-cs"/>
            </a:rPr>
            <a:t>19,650</a:t>
          </a:r>
          <a:r>
            <a:rPr kumimoji="1" lang="ja-JP" altLang="ja-JP" sz="1100" b="0" i="0" baseline="0">
              <a:solidFill>
                <a:schemeClr val="dk1"/>
              </a:solidFill>
              <a:effectLst/>
              <a:latin typeface="+mn-lt"/>
              <a:ea typeface="+mn-ea"/>
              <a:cs typeface="+mn-cs"/>
            </a:rPr>
            <a:t>円減となった</a:t>
          </a:r>
          <a:r>
            <a:rPr kumimoji="1" lang="ja-JP" altLang="en-US" sz="1100" b="0" i="0" baseline="0">
              <a:solidFill>
                <a:schemeClr val="dk1"/>
              </a:solidFill>
              <a:effectLst/>
              <a:latin typeface="+mn-lt"/>
              <a:ea typeface="+mn-ea"/>
              <a:cs typeface="+mn-cs"/>
            </a:rPr>
            <a:t>のは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計画的に実施している蓬田村消防団屯所の改修工事について工期の関係上、設計と工事年度を分けた事によるもので、一時的なものである。</a:t>
          </a:r>
          <a:r>
            <a:rPr kumimoji="1" lang="ja-JP" altLang="ja-JP" sz="1100" b="0" i="0" baseline="0">
              <a:solidFill>
                <a:schemeClr val="dk1"/>
              </a:solidFill>
              <a:effectLst/>
              <a:latin typeface="+mn-lt"/>
              <a:ea typeface="+mn-ea"/>
              <a:cs typeface="+mn-cs"/>
            </a:rPr>
            <a:t>今後も消防団屯所</a:t>
          </a:r>
          <a:r>
            <a:rPr kumimoji="1" lang="ja-JP" altLang="en-US" sz="1100" b="0" i="0" baseline="0">
              <a:solidFill>
                <a:schemeClr val="dk1"/>
              </a:solidFill>
              <a:effectLst/>
              <a:latin typeface="+mn-lt"/>
              <a:ea typeface="+mn-ea"/>
              <a:cs typeface="+mn-cs"/>
            </a:rPr>
            <a:t>等の</a:t>
          </a:r>
          <a:r>
            <a:rPr kumimoji="1" lang="ja-JP" altLang="ja-JP" sz="1100" b="0" i="0" baseline="0">
              <a:solidFill>
                <a:schemeClr val="dk1"/>
              </a:solidFill>
              <a:effectLst/>
              <a:latin typeface="+mn-lt"/>
              <a:ea typeface="+mn-ea"/>
              <a:cs typeface="+mn-cs"/>
            </a:rPr>
            <a:t>更新が数年間続くため、</a:t>
          </a:r>
          <a:r>
            <a:rPr kumimoji="1" lang="ja-JP" altLang="en-US" sz="1100" b="0" i="0" baseline="0">
              <a:solidFill>
                <a:schemeClr val="dk1"/>
              </a:solidFill>
              <a:effectLst/>
              <a:latin typeface="+mn-lt"/>
              <a:ea typeface="+mn-ea"/>
              <a:cs typeface="+mn-cs"/>
            </a:rPr>
            <a:t>基本的には</a:t>
          </a:r>
          <a:r>
            <a:rPr kumimoji="1" lang="ja-JP" altLang="ja-JP" sz="1100" b="0" i="0" baseline="0">
              <a:solidFill>
                <a:schemeClr val="dk1"/>
              </a:solidFill>
              <a:effectLst/>
              <a:latin typeface="+mn-lt"/>
              <a:ea typeface="+mn-ea"/>
              <a:cs typeface="+mn-cs"/>
            </a:rPr>
            <a:t>横ばいか物価高騰の影響を受けて増加傾向で推移することが見込まれる。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他に大きく変動した項目として</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総務費で</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新庁舎建設工事に係る費用（</a:t>
          </a:r>
          <a:r>
            <a:rPr kumimoji="1" lang="en-US" altLang="ja-JP" sz="1100" b="0" i="0" baseline="0">
              <a:solidFill>
                <a:schemeClr val="dk1"/>
              </a:solidFill>
              <a:effectLst/>
              <a:latin typeface="+mn-lt"/>
              <a:ea typeface="+mn-ea"/>
              <a:cs typeface="+mn-cs"/>
            </a:rPr>
            <a:t>223,469</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の増により、前年度から</a:t>
          </a:r>
          <a:r>
            <a:rPr kumimoji="1" lang="en-US" altLang="ja-JP" sz="1100" b="0" i="0" baseline="0">
              <a:solidFill>
                <a:schemeClr val="dk1"/>
              </a:solidFill>
              <a:effectLst/>
              <a:latin typeface="+mn-lt"/>
              <a:ea typeface="+mn-ea"/>
              <a:cs typeface="+mn-cs"/>
            </a:rPr>
            <a:t>96,345</a:t>
          </a:r>
          <a:r>
            <a:rPr kumimoji="1" lang="ja-JP" altLang="en-US" sz="1100" b="0" i="0" baseline="0">
              <a:solidFill>
                <a:schemeClr val="dk1"/>
              </a:solidFill>
              <a:effectLst/>
              <a:latin typeface="+mn-lt"/>
              <a:ea typeface="+mn-ea"/>
              <a:cs typeface="+mn-cs"/>
            </a:rPr>
            <a:t>円増加した。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次年度以降は、本格的に本体工事が実施され、これまで以上に費用がかかることが見込まれるため、</a:t>
          </a:r>
          <a:r>
            <a:rPr kumimoji="1" lang="ja-JP" altLang="ja-JP" sz="1100" b="0" i="0" baseline="0">
              <a:solidFill>
                <a:schemeClr val="dk1"/>
              </a:solidFill>
              <a:effectLst/>
              <a:latin typeface="+mn-lt"/>
              <a:ea typeface="+mn-ea"/>
              <a:cs typeface="+mn-cs"/>
            </a:rPr>
            <a:t>今まで以上に事務事業の見直しや廃止を含めた歳出の抑制を徹底し、行財政運営の悪化を最小限に止めるよう努める。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財政調整基金残高（</a:t>
          </a:r>
          <a:r>
            <a:rPr kumimoji="1" lang="en-US" altLang="ja-JP" sz="1000" b="0" i="0" baseline="0">
              <a:solidFill>
                <a:schemeClr val="dk1"/>
              </a:solidFill>
              <a:effectLst/>
              <a:latin typeface="+mn-lt"/>
              <a:ea typeface="+mn-ea"/>
              <a:cs typeface="+mn-cs"/>
            </a:rPr>
            <a:t>1,535,261</a:t>
          </a:r>
          <a:r>
            <a:rPr kumimoji="1" lang="ja-JP" altLang="ja-JP" sz="1000" b="0" i="0" baseline="0">
              <a:solidFill>
                <a:schemeClr val="dk1"/>
              </a:solidFill>
              <a:effectLst/>
              <a:latin typeface="+mn-lt"/>
              <a:ea typeface="+mn-ea"/>
              <a:cs typeface="+mn-cs"/>
            </a:rPr>
            <a:t>千円）は前年度比で</a:t>
          </a:r>
          <a:r>
            <a:rPr kumimoji="1" lang="en-US" altLang="ja-JP" sz="1000" b="0" i="0" baseline="0">
              <a:solidFill>
                <a:schemeClr val="dk1"/>
              </a:solidFill>
              <a:effectLst/>
              <a:latin typeface="+mn-lt"/>
              <a:ea typeface="+mn-ea"/>
              <a:cs typeface="+mn-cs"/>
            </a:rPr>
            <a:t>65,044</a:t>
          </a:r>
          <a:r>
            <a:rPr kumimoji="1" lang="ja-JP" altLang="ja-JP" sz="1000" b="0" i="0" baseline="0">
              <a:solidFill>
                <a:schemeClr val="dk1"/>
              </a:solidFill>
              <a:effectLst/>
              <a:latin typeface="+mn-lt"/>
              <a:ea typeface="+mn-ea"/>
              <a:cs typeface="+mn-cs"/>
            </a:rPr>
            <a:t>千円増と着実に積み立てられており、標準財政規模比では</a:t>
          </a:r>
          <a:r>
            <a:rPr kumimoji="1" lang="en-US" altLang="ja-JP" sz="1000" b="0" i="0" baseline="0">
              <a:solidFill>
                <a:schemeClr val="dk1"/>
              </a:solidFill>
              <a:effectLst/>
              <a:latin typeface="+mn-lt"/>
              <a:ea typeface="+mn-ea"/>
              <a:cs typeface="+mn-cs"/>
            </a:rPr>
            <a:t>91.43</a:t>
          </a:r>
          <a:r>
            <a:rPr kumimoji="1" lang="ja-JP" altLang="ja-JP" sz="1000" b="0" i="0" baseline="0">
              <a:solidFill>
                <a:schemeClr val="dk1"/>
              </a:solidFill>
              <a:effectLst/>
              <a:latin typeface="+mn-lt"/>
              <a:ea typeface="+mn-ea"/>
              <a:cs typeface="+mn-cs"/>
            </a:rPr>
            <a:t>％と前年度より</a:t>
          </a:r>
          <a:r>
            <a:rPr kumimoji="1" lang="en-US" altLang="ja-JP" sz="1000" b="0" i="0" baseline="0">
              <a:solidFill>
                <a:schemeClr val="dk1"/>
              </a:solidFill>
              <a:effectLst/>
              <a:latin typeface="+mn-lt"/>
              <a:ea typeface="+mn-ea"/>
              <a:cs typeface="+mn-cs"/>
            </a:rPr>
            <a:t>3.49</a:t>
          </a:r>
          <a:r>
            <a:rPr kumimoji="1" lang="ja-JP" altLang="ja-JP" sz="1000" b="0" i="0" baseline="0">
              <a:solidFill>
                <a:schemeClr val="dk1"/>
              </a:solidFill>
              <a:effectLst/>
              <a:latin typeface="+mn-lt"/>
              <a:ea typeface="+mn-ea"/>
              <a:cs typeface="+mn-cs"/>
            </a:rPr>
            <a:t>ポイントの増となっている。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前年度と比較して、実質収支額がマイナス</a:t>
          </a:r>
          <a:r>
            <a:rPr kumimoji="1" lang="en-US" altLang="ja-JP" sz="1000" b="0" i="0" baseline="0">
              <a:solidFill>
                <a:schemeClr val="dk1"/>
              </a:solidFill>
              <a:effectLst/>
              <a:latin typeface="+mn-lt"/>
              <a:ea typeface="+mn-ea"/>
              <a:cs typeface="+mn-cs"/>
            </a:rPr>
            <a:t>1.08</a:t>
          </a:r>
          <a:r>
            <a:rPr kumimoji="1" lang="ja-JP" altLang="en-US" sz="1000" b="0" i="0" baseline="0">
              <a:solidFill>
                <a:schemeClr val="dk1"/>
              </a:solidFill>
              <a:effectLst/>
              <a:latin typeface="+mn-lt"/>
              <a:ea typeface="+mn-ea"/>
              <a:cs typeface="+mn-cs"/>
            </a:rPr>
            <a:t>ポイント、実質単年度収支がマイナス</a:t>
          </a:r>
          <a:r>
            <a:rPr kumimoji="1" lang="en-US" altLang="ja-JP" sz="1000" b="0" i="0" baseline="0">
              <a:solidFill>
                <a:schemeClr val="dk1"/>
              </a:solidFill>
              <a:effectLst/>
              <a:latin typeface="+mn-lt"/>
              <a:ea typeface="+mn-ea"/>
              <a:cs typeface="+mn-cs"/>
            </a:rPr>
            <a:t>3.10</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なったが、</a:t>
          </a:r>
          <a:r>
            <a:rPr kumimoji="1" lang="ja-JP" altLang="en-US" sz="1000" b="0" i="0" baseline="0">
              <a:solidFill>
                <a:schemeClr val="dk1"/>
              </a:solidFill>
              <a:effectLst/>
              <a:latin typeface="+mn-lt"/>
              <a:ea typeface="+mn-ea"/>
              <a:cs typeface="+mn-cs"/>
            </a:rPr>
            <a:t>これは、普通建設事業費の新庁舎建設事業費の増（前年度比</a:t>
          </a:r>
          <a:r>
            <a:rPr kumimoji="1" lang="en-US" altLang="ja-JP" sz="1000" b="0" i="0" baseline="0">
              <a:solidFill>
                <a:schemeClr val="dk1"/>
              </a:solidFill>
              <a:effectLst/>
              <a:latin typeface="+mn-lt"/>
              <a:ea typeface="+mn-ea"/>
              <a:cs typeface="+mn-cs"/>
            </a:rPr>
            <a:t>157,136</a:t>
          </a:r>
          <a:r>
            <a:rPr kumimoji="1" lang="ja-JP" altLang="en-US" sz="1000" b="0" i="0" baseline="0">
              <a:solidFill>
                <a:schemeClr val="dk1"/>
              </a:solidFill>
              <a:effectLst/>
              <a:latin typeface="+mn-lt"/>
              <a:ea typeface="+mn-ea"/>
              <a:cs typeface="+mn-cs"/>
            </a:rPr>
            <a:t>千円）、蓬田村農業者トレーニングセンター外壁改修工事費の増（</a:t>
          </a:r>
          <a:r>
            <a:rPr kumimoji="1" lang="en-US" altLang="ja-JP" sz="1000" b="0" i="0" baseline="0">
              <a:solidFill>
                <a:schemeClr val="dk1"/>
              </a:solidFill>
              <a:effectLst/>
              <a:latin typeface="+mn-lt"/>
              <a:ea typeface="+mn-ea"/>
              <a:cs typeface="+mn-cs"/>
            </a:rPr>
            <a:t>51,383</a:t>
          </a:r>
          <a:r>
            <a:rPr kumimoji="1" lang="ja-JP" altLang="en-US" sz="1000" b="0" i="0" baseline="0">
              <a:solidFill>
                <a:schemeClr val="dk1"/>
              </a:solidFill>
              <a:effectLst/>
              <a:latin typeface="+mn-lt"/>
              <a:ea typeface="+mn-ea"/>
              <a:cs typeface="+mn-cs"/>
            </a:rPr>
            <a:t>千円）等の影響を受け、歳出総額の規模が大きくなったことにより実質収支額が縮小となり、実質単年度収支にも影響を与えたためである。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　歳出の抑制と、担税力の強化による歳入確保により、財政基盤の強化に努める。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連結実質赤字比率については赤字が発生しておらず、一般会計、特別会計において概ね良好な状態である。</a:t>
          </a:r>
          <a:endParaRPr lang="ja-JP" altLang="ja-JP" sz="1400">
            <a:effectLst/>
          </a:endParaRPr>
        </a:p>
        <a:p>
          <a:r>
            <a:rPr kumimoji="1" lang="ja-JP" altLang="ja-JP" sz="1100">
              <a:solidFill>
                <a:schemeClr val="dk1"/>
              </a:solidFill>
              <a:effectLst/>
              <a:latin typeface="+mn-lt"/>
              <a:ea typeface="+mn-ea"/>
              <a:cs typeface="+mn-cs"/>
            </a:rPr>
            <a:t>　一番増減のあった一般会計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普通建設事業費の新庁舎建設事業費の増（前年度比</a:t>
          </a:r>
          <a:r>
            <a:rPr kumimoji="1" lang="en-US" altLang="ja-JP" sz="1100" b="0" i="0" baseline="0">
              <a:solidFill>
                <a:schemeClr val="dk1"/>
              </a:solidFill>
              <a:effectLst/>
              <a:latin typeface="+mn-lt"/>
              <a:ea typeface="+mn-ea"/>
              <a:cs typeface="+mn-cs"/>
            </a:rPr>
            <a:t>157,136</a:t>
          </a:r>
          <a:r>
            <a:rPr kumimoji="1" lang="ja-JP" altLang="ja-JP" sz="1100" b="0" i="0" baseline="0">
              <a:solidFill>
                <a:schemeClr val="dk1"/>
              </a:solidFill>
              <a:effectLst/>
              <a:latin typeface="+mn-lt"/>
              <a:ea typeface="+mn-ea"/>
              <a:cs typeface="+mn-cs"/>
            </a:rPr>
            <a:t>千円）、蓬田村農業者トレーニングセンター外壁改修工事費の増（</a:t>
          </a:r>
          <a:r>
            <a:rPr kumimoji="1" lang="en-US" altLang="ja-JP" sz="1100" b="0" i="0" baseline="0">
              <a:solidFill>
                <a:schemeClr val="dk1"/>
              </a:solidFill>
              <a:effectLst/>
              <a:latin typeface="+mn-lt"/>
              <a:ea typeface="+mn-ea"/>
              <a:cs typeface="+mn-cs"/>
            </a:rPr>
            <a:t>51,383</a:t>
          </a:r>
          <a:r>
            <a:rPr kumimoji="1" lang="ja-JP" altLang="ja-JP" sz="1100" b="0" i="0" baseline="0">
              <a:solidFill>
                <a:schemeClr val="dk1"/>
              </a:solidFill>
              <a:effectLst/>
              <a:latin typeface="+mn-lt"/>
              <a:ea typeface="+mn-ea"/>
              <a:cs typeface="+mn-cs"/>
            </a:rPr>
            <a:t>千円）等の影響を受け、歳出総額の規模が大きくなったことにより実質収支額が縮小となり、実質単年度収支</a:t>
          </a:r>
          <a:r>
            <a:rPr kumimoji="1" lang="ja-JP" altLang="en-US" sz="1100" b="0" i="0" baseline="0">
              <a:solidFill>
                <a:schemeClr val="dk1"/>
              </a:solidFill>
              <a:effectLst/>
              <a:latin typeface="+mn-lt"/>
              <a:ea typeface="+mn-ea"/>
              <a:cs typeface="+mn-cs"/>
            </a:rPr>
            <a:t>がマイナスになったため、標準財政規模比で前年度から</a:t>
          </a:r>
          <a:r>
            <a:rPr kumimoji="1" lang="en-US" altLang="ja-JP" sz="1100" b="0" i="0" baseline="0">
              <a:solidFill>
                <a:schemeClr val="dk1"/>
              </a:solidFill>
              <a:effectLst/>
              <a:latin typeface="+mn-lt"/>
              <a:ea typeface="+mn-ea"/>
              <a:cs typeface="+mn-cs"/>
            </a:rPr>
            <a:t>1.08</a:t>
          </a:r>
          <a:r>
            <a:rPr kumimoji="1" lang="ja-JP" altLang="en-US" sz="1100" b="0" i="0" baseline="0">
              <a:solidFill>
                <a:schemeClr val="dk1"/>
              </a:solidFill>
              <a:effectLst/>
              <a:latin typeface="+mn-lt"/>
              <a:ea typeface="+mn-ea"/>
              <a:cs typeface="+mn-cs"/>
            </a:rPr>
            <a:t>ポイントマイナスの</a:t>
          </a:r>
          <a:r>
            <a:rPr kumimoji="1" lang="en-US" altLang="ja-JP" sz="1100" b="0" i="0" baseline="0">
              <a:solidFill>
                <a:schemeClr val="dk1"/>
              </a:solidFill>
              <a:effectLst/>
              <a:latin typeface="+mn-lt"/>
              <a:ea typeface="+mn-ea"/>
              <a:cs typeface="+mn-cs"/>
            </a:rPr>
            <a:t>3.66</a:t>
          </a:r>
          <a:r>
            <a:rPr kumimoji="1" lang="ja-JP" altLang="en-US"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kumimoji="1" lang="ja-JP" altLang="en-US" sz="1100">
              <a:solidFill>
                <a:schemeClr val="dk1"/>
              </a:solidFill>
              <a:effectLst/>
              <a:latin typeface="+mn-lt"/>
              <a:ea typeface="+mn-ea"/>
              <a:cs typeface="+mn-cs"/>
            </a:rPr>
            <a:t>今後も各種事業内容を精査し、黒字収支を維持しつつ、更なる行政サービスの充実を図っていく。</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ヶ年平均）は</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％であり、前年度比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ポイントの増</a:t>
          </a:r>
          <a:r>
            <a:rPr kumimoji="1" lang="ja-JP" altLang="en-US"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単年度で比較した場合、前年度比で、</a:t>
          </a:r>
          <a:r>
            <a:rPr kumimoji="1" lang="ja-JP" altLang="ja-JP" sz="1100" b="0" i="0" baseline="0">
              <a:solidFill>
                <a:schemeClr val="dk1"/>
              </a:solidFill>
              <a:effectLst/>
              <a:latin typeface="+mn-lt"/>
              <a:ea typeface="+mn-ea"/>
              <a:cs typeface="+mn-cs"/>
            </a:rPr>
            <a:t>元利償還金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の額</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4,843</a:t>
          </a:r>
          <a:r>
            <a:rPr kumimoji="1" lang="ja-JP" altLang="en-US" sz="1100" b="0" i="0" baseline="0">
              <a:solidFill>
                <a:schemeClr val="dk1"/>
              </a:solidFill>
              <a:effectLst/>
              <a:latin typeface="+mn-lt"/>
              <a:ea typeface="+mn-ea"/>
              <a:cs typeface="+mn-cs"/>
            </a:rPr>
            <a:t>千円の減、算入公債費等は</a:t>
          </a:r>
          <a:r>
            <a:rPr kumimoji="1" lang="en-US" altLang="ja-JP" sz="1100" b="0" i="0" baseline="0">
              <a:solidFill>
                <a:schemeClr val="dk1"/>
              </a:solidFill>
              <a:effectLst/>
              <a:latin typeface="+mn-lt"/>
              <a:ea typeface="+mn-ea"/>
              <a:cs typeface="+mn-cs"/>
            </a:rPr>
            <a:t>7,513</a:t>
          </a:r>
          <a:r>
            <a:rPr kumimoji="1" lang="ja-JP" altLang="en-US" sz="1100" b="0" i="0" baseline="0">
              <a:solidFill>
                <a:schemeClr val="dk1"/>
              </a:solidFill>
              <a:effectLst/>
              <a:latin typeface="+mn-lt"/>
              <a:ea typeface="+mn-ea"/>
              <a:cs typeface="+mn-cs"/>
            </a:rPr>
            <a:t>千円の減、標準財政規模は</a:t>
          </a:r>
          <a:r>
            <a:rPr kumimoji="1" lang="en-US" altLang="ja-JP" sz="1100" b="0" i="0" baseline="0">
              <a:solidFill>
                <a:schemeClr val="dk1"/>
              </a:solidFill>
              <a:effectLst/>
              <a:latin typeface="+mn-lt"/>
              <a:ea typeface="+mn-ea"/>
              <a:cs typeface="+mn-cs"/>
            </a:rPr>
            <a:t>7,439</a:t>
          </a:r>
          <a:r>
            <a:rPr kumimoji="1" lang="ja-JP" altLang="en-US" sz="1100" b="0" i="0" baseline="0">
              <a:solidFill>
                <a:schemeClr val="dk1"/>
              </a:solidFill>
              <a:effectLst/>
              <a:latin typeface="+mn-lt"/>
              <a:ea typeface="+mn-ea"/>
              <a:cs typeface="+mn-cs"/>
            </a:rPr>
            <a:t>千円の増となり、結果として</a:t>
          </a:r>
          <a:r>
            <a:rPr kumimoji="1" lang="en-US" altLang="ja-JP" sz="1100" b="0" i="0" baseline="0">
              <a:solidFill>
                <a:schemeClr val="dk1"/>
              </a:solidFill>
              <a:effectLst/>
              <a:latin typeface="+mn-lt"/>
              <a:ea typeface="+mn-ea"/>
              <a:cs typeface="+mn-cs"/>
            </a:rPr>
            <a:t>0.11</a:t>
          </a:r>
          <a:r>
            <a:rPr kumimoji="1" lang="ja-JP" altLang="en-US" sz="1100" b="0" i="0" baseline="0">
              <a:solidFill>
                <a:schemeClr val="dk1"/>
              </a:solidFill>
              <a:effectLst/>
              <a:latin typeface="+mn-lt"/>
              <a:ea typeface="+mn-ea"/>
              <a:cs typeface="+mn-cs"/>
            </a:rPr>
            <a:t>ポイントの増となった。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新庁舎建設事業</a:t>
          </a:r>
          <a:r>
            <a:rPr kumimoji="1" lang="ja-JP" altLang="en-US" sz="1100" b="0" i="0" baseline="0">
              <a:solidFill>
                <a:schemeClr val="dk1"/>
              </a:solidFill>
              <a:effectLst/>
              <a:latin typeface="+mn-lt"/>
              <a:ea typeface="+mn-ea"/>
              <a:cs typeface="+mn-cs"/>
            </a:rPr>
            <a:t>等への財源として</a:t>
          </a:r>
          <a:r>
            <a:rPr kumimoji="1" lang="ja-JP" altLang="ja-JP" sz="1100" b="0" i="0" baseline="0">
              <a:solidFill>
                <a:schemeClr val="dk1"/>
              </a:solidFill>
              <a:effectLst/>
              <a:latin typeface="+mn-lt"/>
              <a:ea typeface="+mn-ea"/>
              <a:cs typeface="+mn-cs"/>
            </a:rPr>
            <a:t>地方債の借入を予定しており、比率の悪化が</a:t>
          </a:r>
          <a:r>
            <a:rPr kumimoji="1" lang="ja-JP" altLang="en-US" sz="1100" b="0" i="0" baseline="0">
              <a:solidFill>
                <a:schemeClr val="dk1"/>
              </a:solidFill>
              <a:effectLst/>
              <a:latin typeface="+mn-lt"/>
              <a:ea typeface="+mn-ea"/>
              <a:cs typeface="+mn-cs"/>
            </a:rPr>
            <a:t>見込まれる</a:t>
          </a:r>
          <a:r>
            <a:rPr kumimoji="1" lang="ja-JP" altLang="ja-JP" sz="1100" b="0" i="0" baseline="0">
              <a:solidFill>
                <a:schemeClr val="dk1"/>
              </a:solidFill>
              <a:effectLst/>
              <a:latin typeface="+mn-lt"/>
              <a:ea typeface="+mn-ea"/>
              <a:cs typeface="+mn-cs"/>
            </a:rPr>
            <a:t>ため、</a:t>
          </a:r>
          <a:r>
            <a:rPr kumimoji="1" lang="ja-JP" altLang="en-US" sz="1100" b="0" i="0" baseline="0">
              <a:solidFill>
                <a:schemeClr val="dk1"/>
              </a:solidFill>
              <a:effectLst/>
              <a:latin typeface="+mn-lt"/>
              <a:ea typeface="+mn-ea"/>
              <a:cs typeface="+mn-cs"/>
            </a:rPr>
            <a:t>借入の際は、交付税措置率の高い地方債に絞り、</a:t>
          </a:r>
          <a:r>
            <a:rPr kumimoji="1" lang="ja-JP" altLang="ja-JP" sz="1100" b="0" i="0" baseline="0">
              <a:solidFill>
                <a:schemeClr val="dk1"/>
              </a:solidFill>
              <a:effectLst/>
              <a:latin typeface="+mn-lt"/>
              <a:ea typeface="+mn-ea"/>
              <a:cs typeface="+mn-cs"/>
            </a:rPr>
            <a:t>比率の悪化を最小限に止めるよう努める。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a:t>
          </a:r>
          <a:r>
            <a:rPr kumimoji="1" lang="ja-JP" altLang="en-US" sz="1100" b="0" i="0" baseline="0">
              <a:solidFill>
                <a:schemeClr val="dk1"/>
              </a:solidFill>
              <a:effectLst/>
              <a:latin typeface="+mn-lt"/>
              <a:ea typeface="+mn-ea"/>
              <a:cs typeface="+mn-cs"/>
            </a:rPr>
            <a:t>に係る償還額が無いため、</a:t>
          </a:r>
          <a:r>
            <a:rPr kumimoji="1" lang="ja-JP" altLang="ja-JP" sz="1100" b="0" i="0" baseline="0">
              <a:solidFill>
                <a:schemeClr val="dk1"/>
              </a:solidFill>
              <a:effectLst/>
              <a:latin typeface="+mn-lt"/>
              <a:ea typeface="+mn-ea"/>
              <a:cs typeface="+mn-cs"/>
            </a:rPr>
            <a:t>減債基金残高及び減債基金積立相当額に該当する金額はない。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a:t>
          </a:r>
          <a:r>
            <a:rPr kumimoji="1" lang="en-US" altLang="ja-JP" sz="1100" b="0" i="0" baseline="0">
              <a:solidFill>
                <a:schemeClr val="dk1"/>
              </a:solidFill>
              <a:effectLst/>
              <a:latin typeface="+mn-lt"/>
              <a:ea typeface="+mn-ea"/>
              <a:cs typeface="+mn-cs"/>
            </a:rPr>
            <a:t>0.0%</a:t>
          </a:r>
          <a:r>
            <a:rPr kumimoji="1" lang="ja-JP" altLang="ja-JP" sz="1100" b="0" i="0" baseline="0">
              <a:solidFill>
                <a:schemeClr val="dk1"/>
              </a:solidFill>
              <a:effectLst/>
              <a:latin typeface="+mn-lt"/>
              <a:ea typeface="+mn-ea"/>
              <a:cs typeface="+mn-cs"/>
            </a:rPr>
            <a:t>（比率算定式上は△</a:t>
          </a:r>
          <a:r>
            <a:rPr kumimoji="1" lang="en-US" altLang="ja-JP" sz="1100" b="0" i="0" baseline="0">
              <a:solidFill>
                <a:schemeClr val="dk1"/>
              </a:solidFill>
              <a:effectLst/>
              <a:latin typeface="+mn-lt"/>
              <a:ea typeface="+mn-ea"/>
              <a:cs typeface="+mn-cs"/>
            </a:rPr>
            <a:t>186.3</a:t>
          </a:r>
          <a:r>
            <a:rPr kumimoji="1" lang="ja-JP" altLang="ja-JP" sz="1100" b="0" i="0" baseline="0">
              <a:solidFill>
                <a:schemeClr val="dk1"/>
              </a:solidFill>
              <a:effectLst/>
              <a:latin typeface="+mn-lt"/>
              <a:ea typeface="+mn-ea"/>
              <a:cs typeface="+mn-cs"/>
            </a:rPr>
            <a:t>％（昨年比</a:t>
          </a:r>
          <a:r>
            <a:rPr kumimoji="1" lang="en-US" altLang="ja-JP" sz="1100" b="0" i="0" baseline="0">
              <a:solidFill>
                <a:schemeClr val="dk1"/>
              </a:solidFill>
              <a:effectLst/>
              <a:latin typeface="+mn-lt"/>
              <a:ea typeface="+mn-ea"/>
              <a:cs typeface="+mn-cs"/>
            </a:rPr>
            <a:t>13.6</a:t>
          </a:r>
          <a:r>
            <a:rPr kumimoji="1" lang="ja-JP" altLang="ja-JP" sz="1100" b="0" i="0" baseline="0">
              <a:solidFill>
                <a:schemeClr val="dk1"/>
              </a:solidFill>
              <a:effectLst/>
              <a:latin typeface="+mn-lt"/>
              <a:ea typeface="+mn-ea"/>
              <a:cs typeface="+mn-cs"/>
            </a:rPr>
            <a:t>ポイント減））と、平成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年度以降早期健全化基準の</a:t>
          </a:r>
          <a:r>
            <a:rPr kumimoji="1" lang="en-US" altLang="ja-JP" sz="1100" b="0" i="0" baseline="0">
              <a:solidFill>
                <a:schemeClr val="dk1"/>
              </a:solidFill>
              <a:effectLst/>
              <a:latin typeface="+mn-lt"/>
              <a:ea typeface="+mn-ea"/>
              <a:cs typeface="+mn-cs"/>
            </a:rPr>
            <a:t>350.0</a:t>
          </a:r>
          <a:r>
            <a:rPr kumimoji="1" lang="ja-JP" altLang="ja-JP" sz="1100" b="0" i="0" baseline="0">
              <a:solidFill>
                <a:schemeClr val="dk1"/>
              </a:solidFill>
              <a:effectLst/>
              <a:latin typeface="+mn-lt"/>
              <a:ea typeface="+mn-ea"/>
              <a:cs typeface="+mn-cs"/>
            </a:rPr>
            <a:t>％を大きく下回る数字を維持している。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償還金に充当可能な基金残高</a:t>
          </a:r>
          <a:r>
            <a:rPr kumimoji="1" lang="en-US" altLang="ja-JP" sz="1100" b="0" i="0" baseline="0">
              <a:solidFill>
                <a:schemeClr val="dk1"/>
              </a:solidFill>
              <a:effectLst/>
              <a:latin typeface="+mn-lt"/>
              <a:ea typeface="+mn-ea"/>
              <a:cs typeface="+mn-cs"/>
            </a:rPr>
            <a:t>3,557,669</a:t>
          </a:r>
          <a:r>
            <a:rPr kumimoji="1" lang="ja-JP" altLang="ja-JP" sz="1100" b="0" i="0" baseline="0">
              <a:solidFill>
                <a:schemeClr val="dk1"/>
              </a:solidFill>
              <a:effectLst/>
              <a:latin typeface="+mn-lt"/>
              <a:ea typeface="+mn-ea"/>
              <a:cs typeface="+mn-cs"/>
            </a:rPr>
            <a:t>千円が、前年度比で</a:t>
          </a:r>
          <a:r>
            <a:rPr kumimoji="1" lang="en-US" altLang="ja-JP" sz="1100" b="0" i="0" baseline="0">
              <a:solidFill>
                <a:schemeClr val="dk1"/>
              </a:solidFill>
              <a:effectLst/>
              <a:latin typeface="+mn-lt"/>
              <a:ea typeface="+mn-ea"/>
              <a:cs typeface="+mn-cs"/>
            </a:rPr>
            <a:t>280,703</a:t>
          </a:r>
          <a:r>
            <a:rPr kumimoji="1" lang="ja-JP" altLang="ja-JP" sz="1100" b="0" i="0" baseline="0">
              <a:solidFill>
                <a:schemeClr val="dk1"/>
              </a:solidFill>
              <a:effectLst/>
              <a:latin typeface="+mn-lt"/>
              <a:ea typeface="+mn-ea"/>
              <a:cs typeface="+mn-cs"/>
            </a:rPr>
            <a:t>千円の増となったことが、比率改善の要因である。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公営企業債等繰入見込額（簡易水道事業債残高のうち一般会計負担分）</a:t>
          </a:r>
          <a:r>
            <a:rPr kumimoji="1" lang="en-US" altLang="ja-JP" sz="1100" b="0" i="0" baseline="0">
              <a:solidFill>
                <a:schemeClr val="dk1"/>
              </a:solidFill>
              <a:effectLst/>
              <a:latin typeface="+mn-lt"/>
              <a:ea typeface="+mn-ea"/>
              <a:cs typeface="+mn-cs"/>
            </a:rPr>
            <a:t>256,569</a:t>
          </a:r>
          <a:r>
            <a:rPr kumimoji="1" lang="ja-JP" altLang="ja-JP" sz="1100" b="0" i="0" baseline="0">
              <a:solidFill>
                <a:schemeClr val="dk1"/>
              </a:solidFill>
              <a:effectLst/>
              <a:latin typeface="+mn-lt"/>
              <a:ea typeface="+mn-ea"/>
              <a:cs typeface="+mn-cs"/>
            </a:rPr>
            <a:t>千円（前年度比</a:t>
          </a:r>
          <a:r>
            <a:rPr kumimoji="1" lang="en-US" altLang="ja-JP" sz="1100" b="0" i="0" baseline="0">
              <a:solidFill>
                <a:schemeClr val="dk1"/>
              </a:solidFill>
              <a:effectLst/>
              <a:latin typeface="+mn-lt"/>
              <a:ea typeface="+mn-ea"/>
              <a:cs typeface="+mn-cs"/>
            </a:rPr>
            <a:t>19,222</a:t>
          </a:r>
          <a:r>
            <a:rPr kumimoji="1" lang="ja-JP" altLang="ja-JP" sz="1100" b="0" i="0" baseline="0">
              <a:solidFill>
                <a:schemeClr val="dk1"/>
              </a:solidFill>
              <a:effectLst/>
              <a:latin typeface="+mn-lt"/>
              <a:ea typeface="+mn-ea"/>
              <a:cs typeface="+mn-cs"/>
            </a:rPr>
            <a:t>千円減）についても、今後、簡易水道事業において、大規模事業を予定して</a:t>
          </a:r>
          <a:r>
            <a:rPr kumimoji="1" lang="ja-JP" altLang="en-US" sz="1100" b="0" i="0" baseline="0">
              <a:solidFill>
                <a:schemeClr val="dk1"/>
              </a:solidFill>
              <a:effectLst/>
              <a:latin typeface="+mn-lt"/>
              <a:ea typeface="+mn-ea"/>
              <a:cs typeface="+mn-cs"/>
            </a:rPr>
            <a:t>いないため</a:t>
          </a:r>
          <a:r>
            <a:rPr kumimoji="1" lang="ja-JP" altLang="ja-JP" sz="1100" b="0" i="0" baseline="0">
              <a:solidFill>
                <a:schemeClr val="dk1"/>
              </a:solidFill>
              <a:effectLst/>
              <a:latin typeface="+mn-lt"/>
              <a:ea typeface="+mn-ea"/>
              <a:cs typeface="+mn-cs"/>
            </a:rPr>
            <a:t>、減少してゆく見込みである。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しかし、新庁舎建設事業</a:t>
          </a:r>
          <a:r>
            <a:rPr kumimoji="1" lang="ja-JP" altLang="en-US" sz="1100" b="0" i="0" baseline="0">
              <a:solidFill>
                <a:schemeClr val="dk1"/>
              </a:solidFill>
              <a:effectLst/>
              <a:latin typeface="+mn-lt"/>
              <a:ea typeface="+mn-ea"/>
              <a:cs typeface="+mn-cs"/>
            </a:rPr>
            <a:t>等の財源として地方債の借入を予定している事から比率の悪化が見込まれるため、</a:t>
          </a:r>
          <a:r>
            <a:rPr kumimoji="1" lang="ja-JP" altLang="ja-JP" sz="1100" b="0" i="0" baseline="0">
              <a:solidFill>
                <a:schemeClr val="dk1"/>
              </a:solidFill>
              <a:effectLst/>
              <a:latin typeface="+mn-lt"/>
              <a:ea typeface="+mn-ea"/>
              <a:cs typeface="+mn-cs"/>
            </a:rPr>
            <a:t>普通会計及び公営企業会計の事業を精査し、不要不急な地方債の新規発行を抑制し、</a:t>
          </a:r>
          <a:r>
            <a:rPr kumimoji="1" lang="ja-JP" altLang="en-US" sz="1100" b="0" i="0" baseline="0">
              <a:solidFill>
                <a:schemeClr val="dk1"/>
              </a:solidFill>
              <a:effectLst/>
              <a:latin typeface="+mn-lt"/>
              <a:ea typeface="+mn-ea"/>
              <a:cs typeface="+mn-cs"/>
            </a:rPr>
            <a:t>健全な</a:t>
          </a:r>
          <a:r>
            <a:rPr kumimoji="1" lang="ja-JP" altLang="ja-JP" sz="1100" b="0" i="0" baseline="0">
              <a:solidFill>
                <a:schemeClr val="dk1"/>
              </a:solidFill>
              <a:effectLst/>
              <a:latin typeface="+mn-lt"/>
              <a:ea typeface="+mn-ea"/>
              <a:cs typeface="+mn-cs"/>
            </a:rPr>
            <a:t>比率の維持に努める。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増減理由</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普通建設事業への財源として、公共用施設整備基金から</a:t>
          </a:r>
          <a:r>
            <a:rPr kumimoji="1" lang="en-US" altLang="ja-JP" sz="1100" b="0" i="0" baseline="0">
              <a:solidFill>
                <a:schemeClr val="dk1"/>
              </a:solidFill>
              <a:effectLst/>
              <a:latin typeface="+mn-lt"/>
              <a:ea typeface="+mn-ea"/>
              <a:cs typeface="+mn-cs"/>
            </a:rPr>
            <a:t>40,400</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、森林整備事業への財源として森林環境基金から</a:t>
          </a:r>
          <a:r>
            <a:rPr kumimoji="1" lang="en-US" altLang="ja-JP" sz="1100" b="0" i="0" baseline="0">
              <a:solidFill>
                <a:schemeClr val="dk1"/>
              </a:solidFill>
              <a:effectLst/>
              <a:latin typeface="+mn-lt"/>
              <a:ea typeface="+mn-ea"/>
              <a:cs typeface="+mn-cs"/>
            </a:rPr>
            <a:t>1,464</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取り崩した一方、歳出</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コスト削減を徹底したことにより、令和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年度一般会計から</a:t>
          </a:r>
          <a:r>
            <a:rPr kumimoji="1" lang="en-US" altLang="ja-JP" sz="1100" b="0" i="0" baseline="0">
              <a:solidFill>
                <a:schemeClr val="dk1"/>
              </a:solidFill>
              <a:effectLst/>
              <a:latin typeface="+mn-lt"/>
              <a:ea typeface="+mn-ea"/>
              <a:cs typeface="+mn-cs"/>
            </a:rPr>
            <a:t>229,158</a:t>
          </a:r>
          <a:r>
            <a:rPr kumimoji="1" lang="ja-JP" altLang="ja-JP" sz="1100" b="0" i="0" baseline="0">
              <a:solidFill>
                <a:schemeClr val="dk1"/>
              </a:solidFill>
              <a:effectLst/>
              <a:latin typeface="+mn-lt"/>
              <a:ea typeface="+mn-ea"/>
              <a:cs typeface="+mn-cs"/>
            </a:rPr>
            <a:t>千円（うち公共用施設整備基金へ</a:t>
          </a:r>
          <a:r>
            <a:rPr kumimoji="1" lang="en-US" altLang="ja-JP" sz="1100" b="0" i="0" baseline="0">
              <a:solidFill>
                <a:schemeClr val="dk1"/>
              </a:solidFill>
              <a:effectLst/>
              <a:latin typeface="+mn-lt"/>
              <a:ea typeface="+mn-ea"/>
              <a:cs typeface="+mn-cs"/>
            </a:rPr>
            <a:t>196,142</a:t>
          </a:r>
          <a:r>
            <a:rPr kumimoji="1" lang="ja-JP" altLang="ja-JP" sz="1100" b="0" i="0" baseline="0">
              <a:solidFill>
                <a:schemeClr val="dk1"/>
              </a:solidFill>
              <a:effectLst/>
              <a:latin typeface="+mn-lt"/>
              <a:ea typeface="+mn-ea"/>
              <a:cs typeface="+mn-cs"/>
            </a:rPr>
            <a:t>千円の積立）、前年度決算剰余金から</a:t>
          </a:r>
          <a:r>
            <a:rPr kumimoji="1" lang="en-US" altLang="ja-JP" sz="1100" b="0" i="0" baseline="0">
              <a:solidFill>
                <a:schemeClr val="dk1"/>
              </a:solidFill>
              <a:effectLst/>
              <a:latin typeface="+mn-lt"/>
              <a:ea typeface="+mn-ea"/>
              <a:cs typeface="+mn-cs"/>
            </a:rPr>
            <a:t>69,000</a:t>
          </a:r>
          <a:r>
            <a:rPr kumimoji="1" lang="ja-JP" altLang="ja-JP" sz="1100" b="0" i="0" baseline="0">
              <a:solidFill>
                <a:schemeClr val="dk1"/>
              </a:solidFill>
              <a:effectLst/>
              <a:latin typeface="+mn-lt"/>
              <a:ea typeface="+mn-ea"/>
              <a:cs typeface="+mn-cs"/>
            </a:rPr>
            <a:t>千円を積み立てした。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基金全体としては</a:t>
          </a:r>
          <a:r>
            <a:rPr kumimoji="1" lang="en-US" altLang="ja-JP" sz="1100" b="0" i="0" baseline="0">
              <a:solidFill>
                <a:schemeClr val="dk1"/>
              </a:solidFill>
              <a:effectLst/>
              <a:latin typeface="+mn-lt"/>
              <a:ea typeface="+mn-ea"/>
              <a:cs typeface="+mn-cs"/>
            </a:rPr>
            <a:t>3,404,201</a:t>
          </a:r>
          <a:r>
            <a:rPr kumimoji="1" lang="ja-JP" altLang="ja-JP" sz="1100" b="0" i="0" baseline="0">
              <a:solidFill>
                <a:schemeClr val="dk1"/>
              </a:solidFill>
              <a:effectLst/>
              <a:latin typeface="+mn-lt"/>
              <a:ea typeface="+mn-ea"/>
              <a:cs typeface="+mn-cs"/>
            </a:rPr>
            <a:t>千円で、前年度比</a:t>
          </a:r>
          <a:r>
            <a:rPr kumimoji="1" lang="en-US" altLang="ja-JP" sz="1100" b="0" i="0" baseline="0">
              <a:solidFill>
                <a:schemeClr val="dk1"/>
              </a:solidFill>
              <a:effectLst/>
              <a:latin typeface="+mn-lt"/>
              <a:ea typeface="+mn-ea"/>
              <a:cs typeface="+mn-cs"/>
            </a:rPr>
            <a:t>256,294</a:t>
          </a:r>
          <a:r>
            <a:rPr kumimoji="1" lang="ja-JP" altLang="ja-JP" sz="1100" b="0" i="0" baseline="0">
              <a:solidFill>
                <a:schemeClr val="dk1"/>
              </a:solidFill>
              <a:effectLst/>
              <a:latin typeface="+mn-lt"/>
              <a:ea typeface="+mn-ea"/>
              <a:cs typeface="+mn-cs"/>
            </a:rPr>
            <a:t>千円の増となった。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本格的に本体工事が始まる、</a:t>
          </a:r>
          <a:r>
            <a:rPr kumimoji="1" lang="ja-JP" altLang="ja-JP" sz="1100" b="0" i="0" baseline="0">
              <a:solidFill>
                <a:schemeClr val="dk1"/>
              </a:solidFill>
              <a:effectLst/>
              <a:latin typeface="+mn-lt"/>
              <a:ea typeface="+mn-ea"/>
              <a:cs typeface="+mn-cs"/>
            </a:rPr>
            <a:t>新庁舎建設事</a:t>
          </a:r>
          <a:r>
            <a:rPr kumimoji="1" lang="ja-JP" altLang="en-US" sz="1100" b="0" i="0" baseline="0">
              <a:solidFill>
                <a:schemeClr val="dk1"/>
              </a:solidFill>
              <a:effectLst/>
              <a:latin typeface="+mn-lt"/>
              <a:ea typeface="+mn-ea"/>
              <a:cs typeface="+mn-cs"/>
            </a:rPr>
            <a:t>やライスセンター機器設備等更新事業の</a:t>
          </a:r>
          <a:r>
            <a:rPr kumimoji="1" lang="ja-JP" altLang="ja-JP" sz="1100" b="0" i="0" baseline="0">
              <a:solidFill>
                <a:schemeClr val="dk1"/>
              </a:solidFill>
              <a:effectLst/>
              <a:latin typeface="+mn-lt"/>
              <a:ea typeface="+mn-ea"/>
              <a:cs typeface="+mn-cs"/>
            </a:rPr>
            <a:t>大規模事業</a:t>
          </a:r>
          <a:r>
            <a:rPr kumimoji="1" lang="ja-JP" altLang="en-US" sz="1100" b="0" i="0" baseline="0">
              <a:solidFill>
                <a:schemeClr val="dk1"/>
              </a:solidFill>
              <a:effectLst/>
              <a:latin typeface="+mn-lt"/>
              <a:ea typeface="+mn-ea"/>
              <a:cs typeface="+mn-cs"/>
            </a:rPr>
            <a:t>の財源として</a:t>
          </a:r>
          <a:r>
            <a:rPr kumimoji="1" lang="ja-JP" altLang="ja-JP" sz="1100" b="0" i="0" baseline="0">
              <a:solidFill>
                <a:schemeClr val="dk1"/>
              </a:solidFill>
              <a:effectLst/>
              <a:latin typeface="+mn-lt"/>
              <a:ea typeface="+mn-ea"/>
              <a:cs typeface="+mn-cs"/>
            </a:rPr>
            <a:t>財政調整基金及び公共用施設整備基金の</a:t>
          </a:r>
          <a:r>
            <a:rPr kumimoji="1" lang="ja-JP" altLang="en-US" sz="1100" b="0" i="0" baseline="0">
              <a:solidFill>
                <a:schemeClr val="dk1"/>
              </a:solidFill>
              <a:effectLst/>
              <a:latin typeface="+mn-lt"/>
              <a:ea typeface="+mn-ea"/>
              <a:cs typeface="+mn-cs"/>
            </a:rPr>
            <a:t>取り崩しが見込まれている。これらの大規模事業終了後は、今後予定されている公共事業の財源に充てるため、再度、特定目的基金である蓬田村公共用施設整備基金への積立を主軸としつつ、財政調整基金についても安定的な財政運営のために、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050">
              <a:solidFill>
                <a:schemeClr val="dk1"/>
              </a:solidFill>
              <a:effectLst/>
              <a:latin typeface="+mn-lt"/>
              <a:ea typeface="+mn-ea"/>
              <a:cs typeface="+mn-cs"/>
            </a:rPr>
            <a:t>　○蓬田村公共用施設整備基金：大規模な公共施設の建設事業の経費の財源に充てる。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○蓬田村</a:t>
          </a:r>
          <a:r>
            <a:rPr kumimoji="1" lang="ja-JP" altLang="en-US" sz="1050">
              <a:solidFill>
                <a:schemeClr val="dk1"/>
              </a:solidFill>
              <a:effectLst/>
              <a:latin typeface="+mn-lt"/>
              <a:ea typeface="+mn-ea"/>
              <a:cs typeface="+mn-cs"/>
            </a:rPr>
            <a:t>過疎地域持続的発展特別事業</a:t>
          </a:r>
          <a:r>
            <a:rPr kumimoji="1" lang="ja-JP" altLang="ja-JP" sz="1050">
              <a:solidFill>
                <a:schemeClr val="dk1"/>
              </a:solidFill>
              <a:effectLst/>
              <a:latin typeface="+mn-lt"/>
              <a:ea typeface="+mn-ea"/>
              <a:cs typeface="+mn-cs"/>
            </a:rPr>
            <a:t>基金：</a:t>
          </a:r>
          <a:r>
            <a:rPr kumimoji="1" lang="ja-JP" altLang="en-US" sz="1050">
              <a:solidFill>
                <a:schemeClr val="dk1"/>
              </a:solidFill>
              <a:effectLst/>
              <a:latin typeface="+mn-lt"/>
              <a:ea typeface="+mn-ea"/>
              <a:cs typeface="+mn-cs"/>
            </a:rPr>
            <a:t>過疎地域における村民の生活に密着したサービスの展開等を行う財源に充てる。</a:t>
          </a:r>
          <a:endParaRPr lang="ja-JP" altLang="ja-JP" sz="1200">
            <a:effectLst/>
          </a:endParaRPr>
        </a:p>
        <a:p>
          <a:r>
            <a:rPr kumimoji="1" lang="ja-JP" altLang="ja-JP" sz="1050">
              <a:solidFill>
                <a:schemeClr val="dk1"/>
              </a:solidFill>
              <a:effectLst/>
              <a:latin typeface="+mn-lt"/>
              <a:ea typeface="+mn-ea"/>
              <a:cs typeface="+mn-cs"/>
            </a:rPr>
            <a:t>　○蓬田村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る。</a:t>
          </a:r>
          <a:endParaRPr lang="ja-JP" altLang="ja-JP" sz="1200">
            <a:effectLst/>
          </a:endParaRPr>
        </a:p>
        <a:p>
          <a:r>
            <a:rPr kumimoji="1" lang="ja-JP" altLang="ja-JP" sz="1050">
              <a:solidFill>
                <a:schemeClr val="dk1"/>
              </a:solidFill>
              <a:effectLst/>
              <a:latin typeface="+mn-lt"/>
              <a:ea typeface="+mn-ea"/>
              <a:cs typeface="+mn-cs"/>
            </a:rPr>
            <a:t>　○蓬田村教育施設整備基金：各種教育施設の建設事業の経費の財源に充てる。</a:t>
          </a:r>
          <a:endParaRPr lang="ja-JP" altLang="ja-JP" sz="1200">
            <a:effectLst/>
          </a:endParaRPr>
        </a:p>
        <a:p>
          <a:r>
            <a:rPr kumimoji="1" lang="ja-JP" altLang="ja-JP" sz="1050">
              <a:solidFill>
                <a:schemeClr val="dk1"/>
              </a:solidFill>
              <a:effectLst/>
              <a:latin typeface="+mn-lt"/>
              <a:ea typeface="+mn-ea"/>
              <a:cs typeface="+mn-cs"/>
            </a:rPr>
            <a:t>　○蓬田村森林環境基金：森林の整備に関する施策、森林の整備を担うべき人材の育成及び確保、森林の有する公益的機能に関する普及啓発、木材の利用促進等の経費の財源に充てる。</a:t>
          </a:r>
          <a:endParaRPr lang="ja-JP" altLang="ja-JP" sz="1200">
            <a:effectLst/>
          </a:endParaRPr>
        </a:p>
        <a:p>
          <a:r>
            <a:rPr kumimoji="1" lang="ja-JP" altLang="ja-JP" sz="1050">
              <a:solidFill>
                <a:schemeClr val="dk1"/>
              </a:solidFill>
              <a:effectLst/>
              <a:latin typeface="+mn-lt"/>
              <a:ea typeface="+mn-ea"/>
              <a:cs typeface="+mn-cs"/>
            </a:rPr>
            <a:t>（増減理由）</a:t>
          </a:r>
          <a:endParaRPr lang="ja-JP" altLang="ja-JP" sz="1200">
            <a:effectLst/>
          </a:endParaRPr>
        </a:p>
        <a:p>
          <a:r>
            <a:rPr kumimoji="1" lang="ja-JP" altLang="ja-JP" sz="1050">
              <a:solidFill>
                <a:schemeClr val="dk1"/>
              </a:solidFill>
              <a:effectLst/>
              <a:latin typeface="+mn-lt"/>
              <a:ea typeface="+mn-ea"/>
              <a:cs typeface="+mn-cs"/>
            </a:rPr>
            <a:t>　蓬田村公共用施設整備基金：令和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年度会計内の積立金が</a:t>
          </a:r>
          <a:r>
            <a:rPr kumimoji="1" lang="en-US" altLang="ja-JP" sz="1050">
              <a:solidFill>
                <a:schemeClr val="dk1"/>
              </a:solidFill>
              <a:effectLst/>
              <a:latin typeface="+mn-lt"/>
              <a:ea typeface="+mn-ea"/>
              <a:cs typeface="+mn-cs"/>
            </a:rPr>
            <a:t>196,142</a:t>
          </a:r>
          <a:r>
            <a:rPr kumimoji="1" lang="ja-JP" altLang="ja-JP" sz="1050">
              <a:solidFill>
                <a:schemeClr val="dk1"/>
              </a:solidFill>
              <a:effectLst/>
              <a:latin typeface="+mn-lt"/>
              <a:ea typeface="+mn-ea"/>
              <a:cs typeface="+mn-cs"/>
            </a:rPr>
            <a:t>千円、普通建設事業の財源として</a:t>
          </a:r>
          <a:r>
            <a:rPr kumimoji="1" lang="ja-JP" altLang="en-US" sz="1050">
              <a:solidFill>
                <a:schemeClr val="dk1"/>
              </a:solidFill>
              <a:effectLst/>
              <a:latin typeface="+mn-lt"/>
              <a:ea typeface="+mn-ea"/>
              <a:cs typeface="+mn-cs"/>
            </a:rPr>
            <a:t>の取り崩し額</a:t>
          </a:r>
          <a:r>
            <a:rPr kumimoji="1" lang="ja-JP" altLang="ja-JP"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40,400</a:t>
          </a:r>
          <a:r>
            <a:rPr kumimoji="1" lang="ja-JP" altLang="ja-JP" sz="1050">
              <a:solidFill>
                <a:schemeClr val="dk1"/>
              </a:solidFill>
              <a:effectLst/>
              <a:latin typeface="+mn-lt"/>
              <a:ea typeface="+mn-ea"/>
              <a:cs typeface="+mn-cs"/>
            </a:rPr>
            <a:t>千円で、前年度比</a:t>
          </a:r>
          <a:r>
            <a:rPr kumimoji="1" lang="en-US" altLang="ja-JP" sz="1050">
              <a:solidFill>
                <a:schemeClr val="dk1"/>
              </a:solidFill>
              <a:effectLst/>
              <a:latin typeface="+mn-lt"/>
              <a:ea typeface="+mn-ea"/>
              <a:cs typeface="+mn-cs"/>
            </a:rPr>
            <a:t>155,742</a:t>
          </a:r>
          <a:r>
            <a:rPr kumimoji="1" lang="ja-JP" altLang="ja-JP" sz="1050">
              <a:solidFill>
                <a:schemeClr val="dk1"/>
              </a:solidFill>
              <a:effectLst/>
              <a:latin typeface="+mn-lt"/>
              <a:ea typeface="+mn-ea"/>
              <a:cs typeface="+mn-cs"/>
            </a:rPr>
            <a:t>千円の増となり、年度末残高は</a:t>
          </a:r>
          <a:r>
            <a:rPr kumimoji="1" lang="en-US" altLang="ja-JP" sz="1050">
              <a:solidFill>
                <a:schemeClr val="dk1"/>
              </a:solidFill>
              <a:effectLst/>
              <a:latin typeface="+mn-lt"/>
              <a:ea typeface="+mn-ea"/>
              <a:cs typeface="+mn-cs"/>
            </a:rPr>
            <a:t>1,687,342</a:t>
          </a:r>
          <a:r>
            <a:rPr kumimoji="1" lang="ja-JP" altLang="ja-JP" sz="1050">
              <a:solidFill>
                <a:schemeClr val="dk1"/>
              </a:solidFill>
              <a:effectLst/>
              <a:latin typeface="+mn-lt"/>
              <a:ea typeface="+mn-ea"/>
              <a:cs typeface="+mn-cs"/>
            </a:rPr>
            <a:t>千円となった。　</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蓬田村過疎地域持続的発展特別事業</a:t>
          </a:r>
          <a:r>
            <a:rPr kumimoji="1" lang="ja-JP" altLang="ja-JP" sz="1050">
              <a:solidFill>
                <a:schemeClr val="dk1"/>
              </a:solidFill>
              <a:effectLst/>
              <a:latin typeface="+mn-lt"/>
              <a:ea typeface="+mn-ea"/>
              <a:cs typeface="+mn-cs"/>
            </a:rPr>
            <a:t>基金：令和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に基金条例を制定し、</a:t>
          </a:r>
          <a:r>
            <a:rPr kumimoji="1" lang="en-US" altLang="ja-JP" sz="1050">
              <a:solidFill>
                <a:schemeClr val="dk1"/>
              </a:solidFill>
              <a:effectLst/>
              <a:latin typeface="+mn-lt"/>
              <a:ea typeface="+mn-ea"/>
              <a:cs typeface="+mn-cs"/>
            </a:rPr>
            <a:t>25,400</a:t>
          </a:r>
          <a:r>
            <a:rPr kumimoji="1" lang="ja-JP" altLang="ja-JP" sz="1050">
              <a:solidFill>
                <a:schemeClr val="dk1"/>
              </a:solidFill>
              <a:effectLst/>
              <a:latin typeface="+mn-lt"/>
              <a:ea typeface="+mn-ea"/>
              <a:cs typeface="+mn-cs"/>
            </a:rPr>
            <a:t>千円</a:t>
          </a:r>
          <a:r>
            <a:rPr kumimoji="1" lang="ja-JP" altLang="en-US" sz="1050">
              <a:solidFill>
                <a:schemeClr val="dk1"/>
              </a:solidFill>
              <a:effectLst/>
              <a:latin typeface="+mn-lt"/>
              <a:ea typeface="+mn-ea"/>
              <a:cs typeface="+mn-cs"/>
            </a:rPr>
            <a:t>の積立を行ったことによる増。年度末残高は、</a:t>
          </a:r>
          <a:r>
            <a:rPr kumimoji="1" lang="en-US" altLang="ja-JP" sz="1050">
              <a:solidFill>
                <a:schemeClr val="dk1"/>
              </a:solidFill>
              <a:effectLst/>
              <a:latin typeface="+mn-lt"/>
              <a:ea typeface="+mn-ea"/>
              <a:cs typeface="+mn-cs"/>
            </a:rPr>
            <a:t>25,400</a:t>
          </a:r>
          <a:r>
            <a:rPr kumimoji="1" lang="ja-JP" altLang="en-US" sz="1050">
              <a:solidFill>
                <a:schemeClr val="dk1"/>
              </a:solidFill>
              <a:effectLst/>
              <a:latin typeface="+mn-lt"/>
              <a:ea typeface="+mn-ea"/>
              <a:cs typeface="+mn-cs"/>
            </a:rPr>
            <a:t>千円となった。</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蓬田村森林環境基金：令和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年度会計内の</a:t>
          </a:r>
          <a:r>
            <a:rPr kumimoji="1" lang="ja-JP" altLang="en-US" sz="1050">
              <a:solidFill>
                <a:schemeClr val="dk1"/>
              </a:solidFill>
              <a:effectLst/>
              <a:latin typeface="+mn-lt"/>
              <a:ea typeface="+mn-ea"/>
              <a:cs typeface="+mn-cs"/>
            </a:rPr>
            <a:t>取り崩しにより</a:t>
          </a:r>
          <a:r>
            <a:rPr kumimoji="1" lang="en-US" altLang="ja-JP" sz="1050">
              <a:solidFill>
                <a:schemeClr val="dk1"/>
              </a:solidFill>
              <a:effectLst/>
              <a:latin typeface="+mn-lt"/>
              <a:ea typeface="+mn-ea"/>
              <a:cs typeface="+mn-cs"/>
            </a:rPr>
            <a:t>1,464</a:t>
          </a:r>
          <a:r>
            <a:rPr kumimoji="1" lang="ja-JP" altLang="en-US" sz="1050">
              <a:solidFill>
                <a:schemeClr val="dk1"/>
              </a:solidFill>
              <a:effectLst/>
              <a:latin typeface="+mn-lt"/>
              <a:ea typeface="+mn-ea"/>
              <a:cs typeface="+mn-cs"/>
            </a:rPr>
            <a:t>千の減となり、</a:t>
          </a:r>
          <a:r>
            <a:rPr kumimoji="1" lang="ja-JP" altLang="ja-JP" sz="1050">
              <a:solidFill>
                <a:schemeClr val="dk1"/>
              </a:solidFill>
              <a:effectLst/>
              <a:latin typeface="+mn-lt"/>
              <a:ea typeface="+mn-ea"/>
              <a:cs typeface="+mn-cs"/>
            </a:rPr>
            <a:t>年度末残高は</a:t>
          </a:r>
          <a:r>
            <a:rPr kumimoji="1" lang="en-US" altLang="ja-JP" sz="1050">
              <a:solidFill>
                <a:schemeClr val="dk1"/>
              </a:solidFill>
              <a:effectLst/>
              <a:latin typeface="+mn-lt"/>
              <a:ea typeface="+mn-ea"/>
              <a:cs typeface="+mn-cs"/>
            </a:rPr>
            <a:t>4,366</a:t>
          </a:r>
          <a:r>
            <a:rPr kumimoji="1" lang="ja-JP" altLang="ja-JP" sz="1050">
              <a:solidFill>
                <a:schemeClr val="dk1"/>
              </a:solidFill>
              <a:effectLst/>
              <a:latin typeface="+mn-lt"/>
              <a:ea typeface="+mn-ea"/>
              <a:cs typeface="+mn-cs"/>
            </a:rPr>
            <a:t>千円となった。</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上記以外</a:t>
          </a:r>
          <a:r>
            <a:rPr kumimoji="1" lang="ja-JP" altLang="ja-JP" sz="1050">
              <a:solidFill>
                <a:schemeClr val="dk1"/>
              </a:solidFill>
              <a:effectLst/>
              <a:latin typeface="+mn-lt"/>
              <a:ea typeface="+mn-ea"/>
              <a:cs typeface="+mn-cs"/>
            </a:rPr>
            <a:t>の特定目的基金：令和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年度の増減は無し。</a:t>
          </a:r>
          <a:endParaRPr lang="ja-JP" altLang="ja-JP" sz="1200">
            <a:effectLst/>
          </a:endParaRPr>
        </a:p>
        <a:p>
          <a:r>
            <a:rPr kumimoji="1" lang="ja-JP" altLang="ja-JP" sz="105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蓬田村公共用施設整備基金：</a:t>
          </a:r>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6</a:t>
          </a:r>
          <a:r>
            <a:rPr kumimoji="1" lang="ja-JP" altLang="en-US" sz="1050" b="0" i="0" baseline="0">
              <a:solidFill>
                <a:schemeClr val="dk1"/>
              </a:solidFill>
              <a:effectLst/>
              <a:latin typeface="+mn-lt"/>
              <a:ea typeface="+mn-ea"/>
              <a:cs typeface="+mn-cs"/>
            </a:rPr>
            <a:t>年度から本格的に本体工事が始まる、</a:t>
          </a:r>
          <a:r>
            <a:rPr kumimoji="1" lang="ja-JP" altLang="ja-JP" sz="1050" b="0" i="0" baseline="0">
              <a:solidFill>
                <a:schemeClr val="dk1"/>
              </a:solidFill>
              <a:effectLst/>
              <a:latin typeface="+mn-lt"/>
              <a:ea typeface="+mn-ea"/>
              <a:cs typeface="+mn-cs"/>
            </a:rPr>
            <a:t>新庁舎建設事業やライスセンター</a:t>
          </a:r>
          <a:r>
            <a:rPr kumimoji="1" lang="ja-JP" altLang="en-US" sz="1050" b="0" i="0" baseline="0">
              <a:solidFill>
                <a:schemeClr val="dk1"/>
              </a:solidFill>
              <a:effectLst/>
              <a:latin typeface="+mn-lt"/>
              <a:ea typeface="+mn-ea"/>
              <a:cs typeface="+mn-cs"/>
            </a:rPr>
            <a:t>機器設備等更新事業</a:t>
          </a:r>
          <a:r>
            <a:rPr kumimoji="1" lang="ja-JP" altLang="ja-JP" sz="1050" b="0" i="0" baseline="0">
              <a:solidFill>
                <a:schemeClr val="dk1"/>
              </a:solidFill>
              <a:effectLst/>
              <a:latin typeface="+mn-lt"/>
              <a:ea typeface="+mn-ea"/>
              <a:cs typeface="+mn-cs"/>
            </a:rPr>
            <a:t>の実施に伴い、基金の取り崩しが見込まれており</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基金残高は</a:t>
          </a:r>
          <a:r>
            <a:rPr kumimoji="1" lang="ja-JP" altLang="en-US" sz="1050" b="0" i="0" baseline="0">
              <a:solidFill>
                <a:schemeClr val="dk1"/>
              </a:solidFill>
              <a:effectLst/>
              <a:latin typeface="+mn-lt"/>
              <a:ea typeface="+mn-ea"/>
              <a:cs typeface="+mn-cs"/>
            </a:rPr>
            <a:t>大幅に</a:t>
          </a:r>
          <a:r>
            <a:rPr kumimoji="1" lang="ja-JP" altLang="ja-JP" sz="1050" b="0" i="0" baseline="0">
              <a:solidFill>
                <a:schemeClr val="dk1"/>
              </a:solidFill>
              <a:effectLst/>
              <a:latin typeface="+mn-lt"/>
              <a:ea typeface="+mn-ea"/>
              <a:cs typeface="+mn-cs"/>
            </a:rPr>
            <a:t>減少する見込みである。</a:t>
          </a:r>
          <a:endParaRPr kumimoji="1" lang="en-US" altLang="ja-JP"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蓬田村</a:t>
          </a:r>
          <a:r>
            <a:rPr kumimoji="1" lang="ja-JP" altLang="en-US" sz="1050">
              <a:solidFill>
                <a:schemeClr val="dk1"/>
              </a:solidFill>
              <a:effectLst/>
              <a:latin typeface="+mn-lt"/>
              <a:ea typeface="+mn-ea"/>
              <a:cs typeface="+mn-cs"/>
            </a:rPr>
            <a:t>過疎地域持続的発展特別事業</a:t>
          </a:r>
          <a:r>
            <a:rPr kumimoji="1" lang="ja-JP" altLang="ja-JP" sz="1050">
              <a:solidFill>
                <a:schemeClr val="dk1"/>
              </a:solidFill>
              <a:effectLst/>
              <a:latin typeface="+mn-lt"/>
              <a:ea typeface="+mn-ea"/>
              <a:cs typeface="+mn-cs"/>
            </a:rPr>
            <a:t>基金：</a:t>
          </a:r>
          <a:r>
            <a:rPr kumimoji="1" lang="ja-JP" altLang="en-US" sz="1050">
              <a:solidFill>
                <a:schemeClr val="dk1"/>
              </a:solidFill>
              <a:effectLst/>
              <a:latin typeface="+mn-lt"/>
              <a:ea typeface="+mn-ea"/>
              <a:cs typeface="+mn-cs"/>
            </a:rPr>
            <a:t>新庁舎建設に伴い、取り壊す予定である旧庁舎と、老朽化が進んでおり、統合も難しい公共施設の除却費用に活用する予定である。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蓬田村森林環境基金：</a:t>
          </a:r>
          <a:r>
            <a:rPr kumimoji="1" lang="ja-JP" altLang="en-US" sz="1050">
              <a:solidFill>
                <a:schemeClr val="dk1"/>
              </a:solidFill>
              <a:effectLst/>
              <a:latin typeface="+mn-lt"/>
              <a:ea typeface="+mn-ea"/>
              <a:cs typeface="+mn-cs"/>
            </a:rPr>
            <a:t>今後、森林整備事業は継続的に行われ、積立と取り崩しを繰り返していく見込である。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上記以外の特定目的基金：これらの基金からの繰入金を財源とする事業の実施予定がないため、今後の積立額は当面現状維持の見込みである。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1,535,261</a:t>
          </a:r>
          <a:r>
            <a:rPr kumimoji="1" lang="ja-JP" altLang="ja-JP" sz="1100">
              <a:solidFill>
                <a:schemeClr val="dk1"/>
              </a:solidFill>
              <a:effectLst/>
              <a:latin typeface="+mn-lt"/>
              <a:ea typeface="+mn-ea"/>
              <a:cs typeface="+mn-cs"/>
            </a:rPr>
            <a:t>千円となっており、前年度決算剰余金の積立金</a:t>
          </a:r>
          <a:r>
            <a:rPr kumimoji="1" lang="en-US" altLang="ja-JP" sz="1100">
              <a:solidFill>
                <a:schemeClr val="dk1"/>
              </a:solidFill>
              <a:effectLst/>
              <a:latin typeface="+mn-lt"/>
              <a:ea typeface="+mn-ea"/>
              <a:cs typeface="+mn-cs"/>
            </a:rPr>
            <a:t>64,000</a:t>
          </a:r>
          <a:r>
            <a:rPr kumimoji="1" lang="ja-JP" altLang="ja-JP" sz="1100">
              <a:solidFill>
                <a:schemeClr val="dk1"/>
              </a:solidFill>
              <a:effectLst/>
              <a:latin typeface="+mn-lt"/>
              <a:ea typeface="+mn-ea"/>
              <a:cs typeface="+mn-cs"/>
            </a:rPr>
            <a:t>千円の他、令和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年度会計内の積立金</a:t>
          </a:r>
          <a:r>
            <a:rPr kumimoji="1" lang="en-US" altLang="ja-JP" sz="1100">
              <a:solidFill>
                <a:schemeClr val="dk1"/>
              </a:solidFill>
              <a:effectLst/>
              <a:latin typeface="+mn-lt"/>
              <a:ea typeface="+mn-ea"/>
              <a:cs typeface="+mn-cs"/>
            </a:rPr>
            <a:t>1,044</a:t>
          </a:r>
          <a:r>
            <a:rPr kumimoji="1" lang="ja-JP" altLang="ja-JP" sz="1100">
              <a:solidFill>
                <a:schemeClr val="dk1"/>
              </a:solidFill>
              <a:effectLst/>
              <a:latin typeface="+mn-lt"/>
              <a:ea typeface="+mn-ea"/>
              <a:cs typeface="+mn-cs"/>
            </a:rPr>
            <a:t>千円により、前年度比で</a:t>
          </a:r>
          <a:r>
            <a:rPr kumimoji="1" lang="en-US" altLang="ja-JP" sz="1100">
              <a:solidFill>
                <a:schemeClr val="dk1"/>
              </a:solidFill>
              <a:effectLst/>
              <a:latin typeface="+mn-lt"/>
              <a:ea typeface="+mn-ea"/>
              <a:cs typeface="+mn-cs"/>
            </a:rPr>
            <a:t>65,044</a:t>
          </a:r>
          <a:r>
            <a:rPr kumimoji="1" lang="ja-JP" altLang="ja-JP" sz="1100">
              <a:solidFill>
                <a:schemeClr val="dk1"/>
              </a:solidFill>
              <a:effectLst/>
              <a:latin typeface="+mn-lt"/>
              <a:ea typeface="+mn-ea"/>
              <a:cs typeface="+mn-cs"/>
            </a:rPr>
            <a:t>千円の増となった。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近年では地方財政法第７条に則る決算剰余金の積立の他は、新庁舎建設事業等、多額の需要が見込まれる大規模建設事業に備え、</a:t>
          </a:r>
          <a:r>
            <a:rPr kumimoji="1" lang="ja-JP" altLang="en-US" sz="1100">
              <a:solidFill>
                <a:schemeClr val="dk1"/>
              </a:solidFill>
              <a:effectLst/>
              <a:latin typeface="+mn-lt"/>
              <a:ea typeface="+mn-ea"/>
              <a:cs typeface="+mn-cs"/>
            </a:rPr>
            <a:t>蓬田村</a:t>
          </a:r>
          <a:r>
            <a:rPr kumimoji="1" lang="ja-JP" altLang="ja-JP" sz="1100">
              <a:solidFill>
                <a:schemeClr val="dk1"/>
              </a:solidFill>
              <a:effectLst/>
              <a:latin typeface="+mn-lt"/>
              <a:ea typeface="+mn-ea"/>
              <a:cs typeface="+mn-cs"/>
            </a:rPr>
            <a:t>公共用施設整備基金への積立を主としており、残高</a:t>
          </a:r>
          <a:r>
            <a:rPr kumimoji="1" lang="ja-JP" altLang="en-US" sz="1100">
              <a:solidFill>
                <a:schemeClr val="dk1"/>
              </a:solidFill>
              <a:effectLst/>
              <a:latin typeface="+mn-lt"/>
              <a:ea typeface="+mn-ea"/>
              <a:cs typeface="+mn-cs"/>
            </a:rPr>
            <a:t>は緩やかに増加している。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本格的に本体工事が始まる</a:t>
          </a:r>
          <a:r>
            <a:rPr kumimoji="1" lang="ja-JP" altLang="ja-JP" sz="1100" b="0" i="0" baseline="0">
              <a:solidFill>
                <a:schemeClr val="dk1"/>
              </a:solidFill>
              <a:effectLst/>
              <a:latin typeface="+mn-lt"/>
              <a:ea typeface="+mn-ea"/>
              <a:cs typeface="+mn-cs"/>
            </a:rPr>
            <a:t>新庁舎建設関連事業等の大規模事業実施に</a:t>
          </a:r>
          <a:r>
            <a:rPr kumimoji="1" lang="ja-JP" altLang="en-US" sz="1100" b="0" i="0" baseline="0">
              <a:solidFill>
                <a:schemeClr val="dk1"/>
              </a:solidFill>
              <a:effectLst/>
              <a:latin typeface="+mn-lt"/>
              <a:ea typeface="+mn-ea"/>
              <a:cs typeface="+mn-cs"/>
            </a:rPr>
            <a:t>伴い、基金の取り崩しが見込まれている。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減債基金残高については、</a:t>
          </a:r>
          <a:r>
            <a:rPr kumimoji="1" lang="en-US" altLang="ja-JP" sz="1100">
              <a:solidFill>
                <a:schemeClr val="dk1"/>
              </a:solidFill>
              <a:effectLst/>
              <a:latin typeface="+mn-lt"/>
              <a:ea typeface="+mn-ea"/>
              <a:cs typeface="+mn-cs"/>
            </a:rPr>
            <a:t>141,572</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11,572</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（うち、</a:t>
          </a:r>
          <a:r>
            <a:rPr kumimoji="1" lang="en-US" altLang="ja-JP" sz="1100">
              <a:solidFill>
                <a:schemeClr val="dk1"/>
              </a:solidFill>
              <a:effectLst/>
              <a:latin typeface="+mn-lt"/>
              <a:ea typeface="+mn-ea"/>
              <a:cs typeface="+mn-cs"/>
            </a:rPr>
            <a:t>5,000</a:t>
          </a:r>
          <a:r>
            <a:rPr kumimoji="1" lang="ja-JP" altLang="en-US" sz="1100">
              <a:solidFill>
                <a:schemeClr val="dk1"/>
              </a:solidFill>
              <a:effectLst/>
              <a:latin typeface="+mn-lt"/>
              <a:ea typeface="+mn-ea"/>
              <a:cs typeface="+mn-cs"/>
            </a:rPr>
            <a:t>千円は前年度決算剰余金から）</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今後の疱疹</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公債費比率</a:t>
          </a:r>
          <a:r>
            <a:rPr kumimoji="1" lang="ja-JP" altLang="en-US" sz="1100">
              <a:solidFill>
                <a:schemeClr val="dk1"/>
              </a:solidFill>
              <a:effectLst/>
              <a:latin typeface="+mn-lt"/>
              <a:ea typeface="+mn-ea"/>
              <a:cs typeface="+mn-cs"/>
            </a:rPr>
            <a:t>は増加傾向ではあるが、</a:t>
          </a:r>
          <a:r>
            <a:rPr kumimoji="1" lang="ja-JP" altLang="ja-JP" sz="1100">
              <a:solidFill>
                <a:schemeClr val="dk1"/>
              </a:solidFill>
              <a:effectLst/>
              <a:latin typeface="+mn-lt"/>
              <a:ea typeface="+mn-ea"/>
              <a:cs typeface="+mn-cs"/>
            </a:rPr>
            <a:t>類似団体平均を下回る水準であり、健全な状態である</a:t>
          </a:r>
          <a:r>
            <a:rPr kumimoji="1" lang="ja-JP" altLang="en-US" sz="1100">
              <a:solidFill>
                <a:schemeClr val="dk1"/>
              </a:solidFill>
              <a:effectLst/>
              <a:latin typeface="+mn-lt"/>
              <a:ea typeface="+mn-ea"/>
              <a:cs typeface="+mn-cs"/>
            </a:rPr>
            <a:t>。今後も、高利率の地方債の繰上償還や元利償還金の返済に充てることを目的として、</a:t>
          </a:r>
          <a:r>
            <a:rPr kumimoji="1" lang="ja-JP" altLang="ja-JP" sz="1100">
              <a:solidFill>
                <a:schemeClr val="dk1"/>
              </a:solidFill>
              <a:effectLst/>
              <a:latin typeface="+mn-lt"/>
              <a:ea typeface="+mn-ea"/>
              <a:cs typeface="+mn-cs"/>
            </a:rPr>
            <a:t>毎年度決算剰余金の内</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千円を積み立ていく方針で</a:t>
          </a:r>
          <a:r>
            <a:rPr kumimoji="1" lang="ja-JP" altLang="en-US" sz="1100">
              <a:solidFill>
                <a:schemeClr val="dk1"/>
              </a:solidFill>
              <a:effectLst/>
              <a:latin typeface="+mn-lt"/>
              <a:ea typeface="+mn-ea"/>
              <a:cs typeface="+mn-cs"/>
            </a:rPr>
            <a:t>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E20" sqref="CE20:CS2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2856051</v>
      </c>
      <c r="BO4" s="371"/>
      <c r="BP4" s="371"/>
      <c r="BQ4" s="371"/>
      <c r="BR4" s="371"/>
      <c r="BS4" s="371"/>
      <c r="BT4" s="371"/>
      <c r="BU4" s="372"/>
      <c r="BV4" s="370">
        <v>2595514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4.8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2793928</v>
      </c>
      <c r="BO5" s="408"/>
      <c r="BP5" s="408"/>
      <c r="BQ5" s="408"/>
      <c r="BR5" s="408"/>
      <c r="BS5" s="408"/>
      <c r="BT5" s="408"/>
      <c r="BU5" s="409"/>
      <c r="BV5" s="407">
        <v>2471695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85.4</v>
      </c>
      <c r="CU5" s="405"/>
      <c r="CV5" s="405"/>
      <c r="CW5" s="405"/>
      <c r="CX5" s="405"/>
      <c r="CY5" s="405"/>
      <c r="CZ5" s="405"/>
      <c r="DA5" s="406"/>
      <c r="DB5" s="404">
        <v>83.9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62123</v>
      </c>
      <c r="BO6" s="408"/>
      <c r="BP6" s="408"/>
      <c r="BQ6" s="408"/>
      <c r="BR6" s="408"/>
      <c r="BS6" s="408"/>
      <c r="BT6" s="408"/>
      <c r="BU6" s="409"/>
      <c r="BV6" s="407">
        <v>123819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85.8</v>
      </c>
      <c r="CU6" s="445"/>
      <c r="CV6" s="445"/>
      <c r="CW6" s="445"/>
      <c r="CX6" s="445"/>
      <c r="CY6" s="445"/>
      <c r="CZ6" s="445"/>
      <c r="DA6" s="446"/>
      <c r="DB6" s="444">
        <v>84.7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v>
      </c>
      <c r="BO7" s="408"/>
      <c r="BP7" s="408"/>
      <c r="BQ7" s="408"/>
      <c r="BR7" s="408"/>
      <c r="BS7" s="408"/>
      <c r="BT7" s="408"/>
      <c r="BU7" s="409"/>
      <c r="BV7" s="407">
        <v>43866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1679197</v>
      </c>
      <c r="CU7" s="408"/>
      <c r="CV7" s="408"/>
      <c r="CW7" s="408"/>
      <c r="CX7" s="408"/>
      <c r="CY7" s="408"/>
      <c r="CZ7" s="408"/>
      <c r="DA7" s="409"/>
      <c r="DB7" s="407">
        <v>1671758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62101</v>
      </c>
      <c r="BO8" s="408"/>
      <c r="BP8" s="408"/>
      <c r="BQ8" s="408"/>
      <c r="BR8" s="408"/>
      <c r="BS8" s="408"/>
      <c r="BT8" s="408"/>
      <c r="BU8" s="409"/>
      <c r="BV8" s="407">
        <v>79953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2540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-17852</v>
      </c>
      <c r="BO9" s="408"/>
      <c r="BP9" s="408"/>
      <c r="BQ9" s="408"/>
      <c r="BR9" s="408"/>
      <c r="BS9" s="408"/>
      <c r="BT9" s="408"/>
      <c r="BU9" s="409"/>
      <c r="BV9" s="407">
        <v>34630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10.4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2896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1044</v>
      </c>
      <c r="BO10" s="408"/>
      <c r="BP10" s="408"/>
      <c r="BQ10" s="408"/>
      <c r="BR10" s="408"/>
      <c r="BS10" s="408"/>
      <c r="BT10" s="408"/>
      <c r="BU10" s="409"/>
      <c r="BV10" s="407">
        <v>531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2495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2491</v>
      </c>
      <c r="S13" s="492"/>
      <c r="T13" s="492"/>
      <c r="U13" s="492"/>
      <c r="V13" s="493"/>
      <c r="W13" s="423" t="s">
        <v>131</v>
      </c>
      <c r="X13" s="424"/>
      <c r="Y13" s="424"/>
      <c r="Z13" s="424"/>
      <c r="AA13" s="424"/>
      <c r="AB13" s="414"/>
      <c r="AC13" s="458">
        <v>367</v>
      </c>
      <c r="AD13" s="459"/>
      <c r="AE13" s="459"/>
      <c r="AF13" s="459"/>
      <c r="AG13" s="501"/>
      <c r="AH13" s="458">
        <v>409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-16808</v>
      </c>
      <c r="BO13" s="408"/>
      <c r="BP13" s="408"/>
      <c r="BQ13" s="408"/>
      <c r="BR13" s="408"/>
      <c r="BS13" s="408"/>
      <c r="BT13" s="408"/>
      <c r="BU13" s="409"/>
      <c r="BV13" s="407">
        <v>35161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5.8</v>
      </c>
      <c r="CU13" s="405"/>
      <c r="CV13" s="405"/>
      <c r="CW13" s="405"/>
      <c r="CX13" s="405"/>
      <c r="CY13" s="405"/>
      <c r="CZ13" s="405"/>
      <c r="DA13" s="406"/>
      <c r="DB13" s="404">
        <v>4.7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2581</v>
      </c>
      <c r="S14" s="492"/>
      <c r="T14" s="492"/>
      <c r="U14" s="492"/>
      <c r="V14" s="493"/>
      <c r="W14" s="397"/>
      <c r="X14" s="398"/>
      <c r="Y14" s="398"/>
      <c r="Z14" s="398"/>
      <c r="AA14" s="398"/>
      <c r="AB14" s="387"/>
      <c r="AC14" s="494">
        <v>29.6</v>
      </c>
      <c r="AD14" s="495"/>
      <c r="AE14" s="495"/>
      <c r="AF14" s="495"/>
      <c r="AG14" s="496"/>
      <c r="AH14" s="494">
        <v>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2579</v>
      </c>
      <c r="S15" s="492"/>
      <c r="T15" s="492"/>
      <c r="U15" s="492"/>
      <c r="V15" s="493"/>
      <c r="W15" s="423" t="s">
        <v>137</v>
      </c>
      <c r="X15" s="424"/>
      <c r="Y15" s="424"/>
      <c r="Z15" s="424"/>
      <c r="AA15" s="424"/>
      <c r="AB15" s="414"/>
      <c r="AC15" s="458">
        <v>253</v>
      </c>
      <c r="AD15" s="459"/>
      <c r="AE15" s="459"/>
      <c r="AF15" s="459"/>
      <c r="AG15" s="501"/>
      <c r="AH15" s="458">
        <v>314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311310</v>
      </c>
      <c r="BO15" s="371"/>
      <c r="BP15" s="371"/>
      <c r="BQ15" s="371"/>
      <c r="BR15" s="371"/>
      <c r="BS15" s="371"/>
      <c r="BT15" s="371"/>
      <c r="BU15" s="372"/>
      <c r="BV15" s="370">
        <v>306939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20.399999999999999</v>
      </c>
      <c r="AD16" s="495"/>
      <c r="AE16" s="495"/>
      <c r="AF16" s="495"/>
      <c r="AG16" s="496"/>
      <c r="AH16" s="494">
        <v>22.3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1596834</v>
      </c>
      <c r="BO16" s="408"/>
      <c r="BP16" s="408"/>
      <c r="BQ16" s="408"/>
      <c r="BR16" s="408"/>
      <c r="BS16" s="408"/>
      <c r="BT16" s="408"/>
      <c r="BU16" s="409"/>
      <c r="BV16" s="407">
        <v>1585427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618</v>
      </c>
      <c r="AD17" s="459"/>
      <c r="AE17" s="459"/>
      <c r="AF17" s="459"/>
      <c r="AG17" s="501"/>
      <c r="AH17" s="458">
        <v>686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386273</v>
      </c>
      <c r="BO17" s="408"/>
      <c r="BP17" s="408"/>
      <c r="BQ17" s="408"/>
      <c r="BR17" s="408"/>
      <c r="BS17" s="408"/>
      <c r="BT17" s="408"/>
      <c r="BU17" s="409"/>
      <c r="BV17" s="407">
        <v>379020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80.84</v>
      </c>
      <c r="M18" s="534"/>
      <c r="N18" s="534"/>
      <c r="O18" s="534"/>
      <c r="P18" s="534"/>
      <c r="Q18" s="534"/>
      <c r="R18" s="535"/>
      <c r="S18" s="535"/>
      <c r="T18" s="535"/>
      <c r="U18" s="535"/>
      <c r="V18" s="536"/>
      <c r="W18" s="425"/>
      <c r="X18" s="426"/>
      <c r="Y18" s="426"/>
      <c r="Z18" s="426"/>
      <c r="AA18" s="426"/>
      <c r="AB18" s="417"/>
      <c r="AC18" s="537">
        <v>49.9</v>
      </c>
      <c r="AD18" s="538"/>
      <c r="AE18" s="538"/>
      <c r="AF18" s="538"/>
      <c r="AG18" s="539"/>
      <c r="AH18" s="537">
        <v>48.7</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1445746</v>
      </c>
      <c r="BO18" s="408"/>
      <c r="BP18" s="408"/>
      <c r="BQ18" s="408"/>
      <c r="BR18" s="408"/>
      <c r="BS18" s="408"/>
      <c r="BT18" s="408"/>
      <c r="BU18" s="409"/>
      <c r="BV18" s="407">
        <v>1415363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31</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2130351</v>
      </c>
      <c r="BO19" s="408"/>
      <c r="BP19" s="408"/>
      <c r="BQ19" s="408"/>
      <c r="BR19" s="408"/>
      <c r="BS19" s="408"/>
      <c r="BT19" s="408"/>
      <c r="BU19" s="409"/>
      <c r="BV19" s="407">
        <v>2075432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899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1736614</v>
      </c>
      <c r="BO22" s="371"/>
      <c r="BP22" s="371"/>
      <c r="BQ22" s="371"/>
      <c r="BR22" s="371"/>
      <c r="BS22" s="371"/>
      <c r="BT22" s="371"/>
      <c r="BU22" s="372"/>
      <c r="BV22" s="370">
        <v>1658970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1534800</v>
      </c>
      <c r="BO23" s="408"/>
      <c r="BP23" s="408"/>
      <c r="BQ23" s="408"/>
      <c r="BR23" s="408"/>
      <c r="BS23" s="408"/>
      <c r="BT23" s="408"/>
      <c r="BU23" s="409"/>
      <c r="BV23" s="407">
        <v>1445492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6300</v>
      </c>
      <c r="R24" s="459"/>
      <c r="S24" s="459"/>
      <c r="T24" s="459"/>
      <c r="U24" s="459"/>
      <c r="V24" s="501"/>
      <c r="W24" s="553"/>
      <c r="X24" s="554"/>
      <c r="Y24" s="555"/>
      <c r="Z24" s="457" t="s">
        <v>162</v>
      </c>
      <c r="AA24" s="437"/>
      <c r="AB24" s="437"/>
      <c r="AC24" s="437"/>
      <c r="AD24" s="437"/>
      <c r="AE24" s="437"/>
      <c r="AF24" s="437"/>
      <c r="AG24" s="438"/>
      <c r="AH24" s="458">
        <v>56</v>
      </c>
      <c r="AI24" s="459"/>
      <c r="AJ24" s="459"/>
      <c r="AK24" s="459"/>
      <c r="AL24" s="501"/>
      <c r="AM24" s="458">
        <v>161280</v>
      </c>
      <c r="AN24" s="459"/>
      <c r="AO24" s="459"/>
      <c r="AP24" s="459"/>
      <c r="AQ24" s="459"/>
      <c r="AR24" s="501"/>
      <c r="AS24" s="458">
        <v>2880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986405</v>
      </c>
      <c r="BO24" s="408"/>
      <c r="BP24" s="408"/>
      <c r="BQ24" s="408"/>
      <c r="BR24" s="408"/>
      <c r="BS24" s="408"/>
      <c r="BT24" s="408"/>
      <c r="BU24" s="409"/>
      <c r="BV24" s="407">
        <v>814692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4950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20614</v>
      </c>
      <c r="BO25" s="371"/>
      <c r="BP25" s="371"/>
      <c r="BQ25" s="371"/>
      <c r="BR25" s="371"/>
      <c r="BS25" s="371"/>
      <c r="BT25" s="371"/>
      <c r="BU25" s="372"/>
      <c r="BV25" s="370">
        <v>135135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4320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11240</v>
      </c>
      <c r="AN26" s="459"/>
      <c r="AO26" s="459"/>
      <c r="AP26" s="459"/>
      <c r="AQ26" s="459"/>
      <c r="AR26" s="501"/>
      <c r="AS26" s="458">
        <v>2248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2538</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1000</v>
      </c>
      <c r="BO27" s="530"/>
      <c r="BP27" s="530"/>
      <c r="BQ27" s="530"/>
      <c r="BR27" s="530"/>
      <c r="BS27" s="530"/>
      <c r="BT27" s="530"/>
      <c r="BU27" s="531"/>
      <c r="BV27" s="529">
        <v>1000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2124</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1535261</v>
      </c>
      <c r="BO28" s="371"/>
      <c r="BP28" s="371"/>
      <c r="BQ28" s="371"/>
      <c r="BR28" s="371"/>
      <c r="BS28" s="371"/>
      <c r="BT28" s="371"/>
      <c r="BU28" s="372"/>
      <c r="BV28" s="370">
        <v>1470217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2025</v>
      </c>
      <c r="R29" s="459"/>
      <c r="S29" s="459"/>
      <c r="T29" s="459"/>
      <c r="U29" s="459"/>
      <c r="V29" s="501"/>
      <c r="W29" s="556"/>
      <c r="X29" s="557"/>
      <c r="Y29" s="558"/>
      <c r="Z29" s="457" t="s">
        <v>177</v>
      </c>
      <c r="AA29" s="437"/>
      <c r="AB29" s="437"/>
      <c r="AC29" s="437"/>
      <c r="AD29" s="437"/>
      <c r="AE29" s="437"/>
      <c r="AF29" s="437"/>
      <c r="AG29" s="438"/>
      <c r="AH29" s="458">
        <v>56</v>
      </c>
      <c r="AI29" s="459"/>
      <c r="AJ29" s="459"/>
      <c r="AK29" s="459"/>
      <c r="AL29" s="501"/>
      <c r="AM29" s="458">
        <v>161280</v>
      </c>
      <c r="AN29" s="459"/>
      <c r="AO29" s="459"/>
      <c r="AP29" s="459"/>
      <c r="AQ29" s="459"/>
      <c r="AR29" s="501"/>
      <c r="AS29" s="458">
        <v>2880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141572</v>
      </c>
      <c r="BO29" s="408"/>
      <c r="BP29" s="408"/>
      <c r="BQ29" s="408"/>
      <c r="BR29" s="408"/>
      <c r="BS29" s="408"/>
      <c r="BT29" s="408"/>
      <c r="BU29" s="409"/>
      <c r="BV29" s="407">
        <v>130000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97.4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1727188</v>
      </c>
      <c r="BO30" s="530"/>
      <c r="BP30" s="530"/>
      <c r="BQ30" s="530"/>
      <c r="BR30" s="530"/>
      <c r="BS30" s="530"/>
      <c r="BT30" s="530"/>
      <c r="BU30" s="531"/>
      <c r="BV30" s="529">
        <v>1547510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蓬田村国民健康保険特別会計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蓬田村簡易水道事業特別会計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青森県市町村職員退職手当組合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よもぎたアシスト株式会社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蓬田村学校給食センター特別会計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蓬田村介護保険特別会計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青森地域広域事務組合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株式会社蓬田紳装</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蓬田村後期高齢者医療特別会計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青森県市町村総合事務組合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青森県交通災害共済組合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青森県後期高齢者医療広域連合（一般会計）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青森県後期高齢者医療広域連合（特別会計）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anlv5OJAnXkj99vsGPbJG//WlRDV2ewUu5nzuKnUYv6SDVPodvghfWVEzwscM1tysP2WdZZ6kihBjckKf6OAg==" saltValue="dkmzdyn+wK5Jl0XAgnvL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45" sqref="B45:CC4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296446</v>
      </c>
      <c r="S5" s="613"/>
      <c r="T5" s="613"/>
      <c r="U5" s="613"/>
      <c r="V5" s="613"/>
      <c r="W5" s="613"/>
      <c r="X5" s="613"/>
      <c r="Y5" s="614"/>
      <c r="Z5" s="615">
        <v>10.4</v>
      </c>
      <c r="AA5" s="615"/>
      <c r="AB5" s="615"/>
      <c r="AC5" s="615"/>
      <c r="AD5" s="616">
        <v>296446</v>
      </c>
      <c r="AE5" s="616"/>
      <c r="AF5" s="616"/>
      <c r="AG5" s="616"/>
      <c r="AH5" s="616"/>
      <c r="AI5" s="616"/>
      <c r="AJ5" s="616"/>
      <c r="AK5" s="616"/>
      <c r="AL5" s="617">
        <v>17.600000000000001</v>
      </c>
      <c r="AM5" s="618"/>
      <c r="AN5" s="618"/>
      <c r="AO5" s="619"/>
      <c r="AP5" s="609" t="s">
        <v>216</v>
      </c>
      <c r="AQ5" s="610"/>
      <c r="AR5" s="610"/>
      <c r="AS5" s="610"/>
      <c r="AT5" s="610"/>
      <c r="AU5" s="610"/>
      <c r="AV5" s="610"/>
      <c r="AW5" s="610"/>
      <c r="AX5" s="610"/>
      <c r="AY5" s="610"/>
      <c r="AZ5" s="610"/>
      <c r="BA5" s="610"/>
      <c r="BB5" s="610"/>
      <c r="BC5" s="610"/>
      <c r="BD5" s="610"/>
      <c r="BE5" s="610"/>
      <c r="BF5" s="611"/>
      <c r="BG5" s="623">
        <v>296446</v>
      </c>
      <c r="BH5" s="624"/>
      <c r="BI5" s="624"/>
      <c r="BJ5" s="624"/>
      <c r="BK5" s="624"/>
      <c r="BL5" s="624"/>
      <c r="BM5" s="624"/>
      <c r="BN5" s="625"/>
      <c r="BO5" s="626">
        <v>100</v>
      </c>
      <c r="BP5" s="626"/>
      <c r="BQ5" s="626"/>
      <c r="BR5" s="626"/>
      <c r="BS5" s="627">
        <v>582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34215</v>
      </c>
      <c r="S6" s="624"/>
      <c r="T6" s="624"/>
      <c r="U6" s="624"/>
      <c r="V6" s="624"/>
      <c r="W6" s="624"/>
      <c r="X6" s="624"/>
      <c r="Y6" s="625"/>
      <c r="Z6" s="626">
        <v>1.2</v>
      </c>
      <c r="AA6" s="626"/>
      <c r="AB6" s="626"/>
      <c r="AC6" s="626"/>
      <c r="AD6" s="627">
        <v>34215</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296446</v>
      </c>
      <c r="BH6" s="624"/>
      <c r="BI6" s="624"/>
      <c r="BJ6" s="624"/>
      <c r="BK6" s="624"/>
      <c r="BL6" s="624"/>
      <c r="BM6" s="624"/>
      <c r="BN6" s="625"/>
      <c r="BO6" s="626">
        <v>100</v>
      </c>
      <c r="BP6" s="626"/>
      <c r="BQ6" s="626"/>
      <c r="BR6" s="626"/>
      <c r="BS6" s="627">
        <v>582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52458</v>
      </c>
      <c r="CS6" s="624"/>
      <c r="CT6" s="624"/>
      <c r="CU6" s="624"/>
      <c r="CV6" s="624"/>
      <c r="CW6" s="624"/>
      <c r="CX6" s="624"/>
      <c r="CY6" s="625"/>
      <c r="CZ6" s="617">
        <v>1.9</v>
      </c>
      <c r="DA6" s="618"/>
      <c r="DB6" s="618"/>
      <c r="DC6" s="634"/>
      <c r="DD6" s="632" t="s">
        <v>122</v>
      </c>
      <c r="DE6" s="624"/>
      <c r="DF6" s="624"/>
      <c r="DG6" s="624"/>
      <c r="DH6" s="624"/>
      <c r="DI6" s="624"/>
      <c r="DJ6" s="624"/>
      <c r="DK6" s="624"/>
      <c r="DL6" s="624"/>
      <c r="DM6" s="624"/>
      <c r="DN6" s="624"/>
      <c r="DO6" s="624"/>
      <c r="DP6" s="625"/>
      <c r="DQ6" s="632">
        <v>52458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76</v>
      </c>
      <c r="S7" s="624"/>
      <c r="T7" s="624"/>
      <c r="U7" s="624"/>
      <c r="V7" s="624"/>
      <c r="W7" s="624"/>
      <c r="X7" s="624"/>
      <c r="Y7" s="625"/>
      <c r="Z7" s="626">
        <v>0</v>
      </c>
      <c r="AA7" s="626"/>
      <c r="AB7" s="626"/>
      <c r="AC7" s="626"/>
      <c r="AD7" s="627">
        <v>76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98008</v>
      </c>
      <c r="BH7" s="624"/>
      <c r="BI7" s="624"/>
      <c r="BJ7" s="624"/>
      <c r="BK7" s="624"/>
      <c r="BL7" s="624"/>
      <c r="BM7" s="624"/>
      <c r="BN7" s="625"/>
      <c r="BO7" s="626">
        <v>33.1</v>
      </c>
      <c r="BP7" s="626"/>
      <c r="BQ7" s="626"/>
      <c r="BR7" s="626"/>
      <c r="BS7" s="627">
        <v>582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892406</v>
      </c>
      <c r="CS7" s="624"/>
      <c r="CT7" s="624"/>
      <c r="CU7" s="624"/>
      <c r="CV7" s="624"/>
      <c r="CW7" s="624"/>
      <c r="CX7" s="624"/>
      <c r="CY7" s="625"/>
      <c r="CZ7" s="626">
        <v>31.9</v>
      </c>
      <c r="DA7" s="626"/>
      <c r="DB7" s="626"/>
      <c r="DC7" s="626"/>
      <c r="DD7" s="632">
        <v>225474</v>
      </c>
      <c r="DE7" s="624"/>
      <c r="DF7" s="624"/>
      <c r="DG7" s="624"/>
      <c r="DH7" s="624"/>
      <c r="DI7" s="624"/>
      <c r="DJ7" s="624"/>
      <c r="DK7" s="624"/>
      <c r="DL7" s="624"/>
      <c r="DM7" s="624"/>
      <c r="DN7" s="624"/>
      <c r="DO7" s="624"/>
      <c r="DP7" s="625"/>
      <c r="DQ7" s="632">
        <v>629313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572</v>
      </c>
      <c r="S8" s="624"/>
      <c r="T8" s="624"/>
      <c r="U8" s="624"/>
      <c r="V8" s="624"/>
      <c r="W8" s="624"/>
      <c r="X8" s="624"/>
      <c r="Y8" s="625"/>
      <c r="Z8" s="626">
        <v>0</v>
      </c>
      <c r="AA8" s="626"/>
      <c r="AB8" s="626"/>
      <c r="AC8" s="626"/>
      <c r="AD8" s="627">
        <v>572</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4230</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563337</v>
      </c>
      <c r="CS8" s="624"/>
      <c r="CT8" s="624"/>
      <c r="CU8" s="624"/>
      <c r="CV8" s="624"/>
      <c r="CW8" s="624"/>
      <c r="CX8" s="624"/>
      <c r="CY8" s="625"/>
      <c r="CZ8" s="626">
        <v>20.2</v>
      </c>
      <c r="DA8" s="626"/>
      <c r="DB8" s="626"/>
      <c r="DC8" s="626"/>
      <c r="DD8" s="632" t="s">
        <v>122</v>
      </c>
      <c r="DE8" s="624"/>
      <c r="DF8" s="624"/>
      <c r="DG8" s="624"/>
      <c r="DH8" s="624"/>
      <c r="DI8" s="624"/>
      <c r="DJ8" s="624"/>
      <c r="DK8" s="624"/>
      <c r="DL8" s="624"/>
      <c r="DM8" s="624"/>
      <c r="DN8" s="624"/>
      <c r="DO8" s="624"/>
      <c r="DP8" s="625"/>
      <c r="DQ8" s="632">
        <v>364781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611</v>
      </c>
      <c r="S9" s="624"/>
      <c r="T9" s="624"/>
      <c r="U9" s="624"/>
      <c r="V9" s="624"/>
      <c r="W9" s="624"/>
      <c r="X9" s="624"/>
      <c r="Y9" s="625"/>
      <c r="Z9" s="626">
        <v>0</v>
      </c>
      <c r="AA9" s="626"/>
      <c r="AB9" s="626"/>
      <c r="AC9" s="626"/>
      <c r="AD9" s="627">
        <v>611</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89792</v>
      </c>
      <c r="BH9" s="624"/>
      <c r="BI9" s="624"/>
      <c r="BJ9" s="624"/>
      <c r="BK9" s="624"/>
      <c r="BL9" s="624"/>
      <c r="BM9" s="624"/>
      <c r="BN9" s="625"/>
      <c r="BO9" s="626">
        <v>30.3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244862</v>
      </c>
      <c r="CS9" s="624"/>
      <c r="CT9" s="624"/>
      <c r="CU9" s="624"/>
      <c r="CV9" s="624"/>
      <c r="CW9" s="624"/>
      <c r="CX9" s="624"/>
      <c r="CY9" s="625"/>
      <c r="CZ9" s="626">
        <v>8.8000000000000007</v>
      </c>
      <c r="DA9" s="626"/>
      <c r="DB9" s="626"/>
      <c r="DC9" s="626"/>
      <c r="DD9" s="632">
        <v>8748</v>
      </c>
      <c r="DE9" s="624"/>
      <c r="DF9" s="624"/>
      <c r="DG9" s="624"/>
      <c r="DH9" s="624"/>
      <c r="DI9" s="624"/>
      <c r="DJ9" s="624"/>
      <c r="DK9" s="624"/>
      <c r="DL9" s="624"/>
      <c r="DM9" s="624"/>
      <c r="DN9" s="624"/>
      <c r="DO9" s="624"/>
      <c r="DP9" s="625"/>
      <c r="DQ9" s="632">
        <v>228871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3489</v>
      </c>
      <c r="BH10" s="624"/>
      <c r="BI10" s="624"/>
      <c r="BJ10" s="624"/>
      <c r="BK10" s="624"/>
      <c r="BL10" s="624"/>
      <c r="BM10" s="624"/>
      <c r="BN10" s="625"/>
      <c r="BO10" s="626">
        <v>1.2</v>
      </c>
      <c r="BP10" s="626"/>
      <c r="BQ10" s="626"/>
      <c r="BR10" s="626"/>
      <c r="BS10" s="627">
        <v>582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59071</v>
      </c>
      <c r="S11" s="624"/>
      <c r="T11" s="624"/>
      <c r="U11" s="624"/>
      <c r="V11" s="624"/>
      <c r="W11" s="624"/>
      <c r="X11" s="624"/>
      <c r="Y11" s="625"/>
      <c r="Z11" s="628">
        <v>2.1</v>
      </c>
      <c r="AA11" s="629"/>
      <c r="AB11" s="629"/>
      <c r="AC11" s="635"/>
      <c r="AD11" s="632">
        <v>59071</v>
      </c>
      <c r="AE11" s="624"/>
      <c r="AF11" s="624"/>
      <c r="AG11" s="624"/>
      <c r="AH11" s="624"/>
      <c r="AI11" s="624"/>
      <c r="AJ11" s="624"/>
      <c r="AK11" s="625"/>
      <c r="AL11" s="628">
        <v>3.5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497</v>
      </c>
      <c r="BH11" s="624"/>
      <c r="BI11" s="624"/>
      <c r="BJ11" s="624"/>
      <c r="BK11" s="624"/>
      <c r="BL11" s="624"/>
      <c r="BM11" s="624"/>
      <c r="BN11" s="625"/>
      <c r="BO11" s="626">
        <v>0.2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243386</v>
      </c>
      <c r="CS11" s="624"/>
      <c r="CT11" s="624"/>
      <c r="CU11" s="624"/>
      <c r="CV11" s="624"/>
      <c r="CW11" s="624"/>
      <c r="CX11" s="624"/>
      <c r="CY11" s="625"/>
      <c r="CZ11" s="626">
        <v>8.6999999999999993</v>
      </c>
      <c r="DA11" s="626"/>
      <c r="DB11" s="626"/>
      <c r="DC11" s="626"/>
      <c r="DD11" s="632">
        <v>77517</v>
      </c>
      <c r="DE11" s="624"/>
      <c r="DF11" s="624"/>
      <c r="DG11" s="624"/>
      <c r="DH11" s="624"/>
      <c r="DI11" s="624"/>
      <c r="DJ11" s="624"/>
      <c r="DK11" s="624"/>
      <c r="DL11" s="624"/>
      <c r="DM11" s="624"/>
      <c r="DN11" s="624"/>
      <c r="DO11" s="624"/>
      <c r="DP11" s="625"/>
      <c r="DQ11" s="632">
        <v>144970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153702</v>
      </c>
      <c r="BH12" s="624"/>
      <c r="BI12" s="624"/>
      <c r="BJ12" s="624"/>
      <c r="BK12" s="624"/>
      <c r="BL12" s="624"/>
      <c r="BM12" s="624"/>
      <c r="BN12" s="625"/>
      <c r="BO12" s="626">
        <v>51.8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30425</v>
      </c>
      <c r="CS12" s="624"/>
      <c r="CT12" s="624"/>
      <c r="CU12" s="624"/>
      <c r="CV12" s="624"/>
      <c r="CW12" s="624"/>
      <c r="CX12" s="624"/>
      <c r="CY12" s="625"/>
      <c r="CZ12" s="626">
        <v>1.1000000000000001</v>
      </c>
      <c r="DA12" s="626"/>
      <c r="DB12" s="626"/>
      <c r="DC12" s="626"/>
      <c r="DD12" s="632">
        <v>6659</v>
      </c>
      <c r="DE12" s="624"/>
      <c r="DF12" s="624"/>
      <c r="DG12" s="624"/>
      <c r="DH12" s="624"/>
      <c r="DI12" s="624"/>
      <c r="DJ12" s="624"/>
      <c r="DK12" s="624"/>
      <c r="DL12" s="624"/>
      <c r="DM12" s="624"/>
      <c r="DN12" s="624"/>
      <c r="DO12" s="624"/>
      <c r="DP12" s="625"/>
      <c r="DQ12" s="632">
        <v>23825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145413</v>
      </c>
      <c r="BH13" s="624"/>
      <c r="BI13" s="624"/>
      <c r="BJ13" s="624"/>
      <c r="BK13" s="624"/>
      <c r="BL13" s="624"/>
      <c r="BM13" s="624"/>
      <c r="BN13" s="625"/>
      <c r="BO13" s="626">
        <v>49.1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127666</v>
      </c>
      <c r="CS13" s="624"/>
      <c r="CT13" s="624"/>
      <c r="CU13" s="624"/>
      <c r="CV13" s="624"/>
      <c r="CW13" s="624"/>
      <c r="CX13" s="624"/>
      <c r="CY13" s="625"/>
      <c r="CZ13" s="626">
        <v>4.5999999999999996</v>
      </c>
      <c r="DA13" s="626"/>
      <c r="DB13" s="626"/>
      <c r="DC13" s="626"/>
      <c r="DD13" s="632">
        <v>70478</v>
      </c>
      <c r="DE13" s="624"/>
      <c r="DF13" s="624"/>
      <c r="DG13" s="624"/>
      <c r="DH13" s="624"/>
      <c r="DI13" s="624"/>
      <c r="DJ13" s="624"/>
      <c r="DK13" s="624"/>
      <c r="DL13" s="624"/>
      <c r="DM13" s="624"/>
      <c r="DN13" s="624"/>
      <c r="DO13" s="624"/>
      <c r="DP13" s="625"/>
      <c r="DQ13" s="632">
        <v>81550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182</v>
      </c>
      <c r="S14" s="624"/>
      <c r="T14" s="624"/>
      <c r="U14" s="624"/>
      <c r="V14" s="624"/>
      <c r="W14" s="624"/>
      <c r="X14" s="624"/>
      <c r="Y14" s="625"/>
      <c r="Z14" s="626">
        <v>0</v>
      </c>
      <c r="AA14" s="626"/>
      <c r="AB14" s="626"/>
      <c r="AC14" s="626"/>
      <c r="AD14" s="627">
        <v>182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11671</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102107</v>
      </c>
      <c r="CS14" s="624"/>
      <c r="CT14" s="624"/>
      <c r="CU14" s="624"/>
      <c r="CV14" s="624"/>
      <c r="CW14" s="624"/>
      <c r="CX14" s="624"/>
      <c r="CY14" s="625"/>
      <c r="CZ14" s="626">
        <v>3.7</v>
      </c>
      <c r="DA14" s="626"/>
      <c r="DB14" s="626"/>
      <c r="DC14" s="626"/>
      <c r="DD14" s="632">
        <v>8794</v>
      </c>
      <c r="DE14" s="624"/>
      <c r="DF14" s="624"/>
      <c r="DG14" s="624"/>
      <c r="DH14" s="624"/>
      <c r="DI14" s="624"/>
      <c r="DJ14" s="624"/>
      <c r="DK14" s="624"/>
      <c r="DL14" s="624"/>
      <c r="DM14" s="624"/>
      <c r="DN14" s="624"/>
      <c r="DO14" s="624"/>
      <c r="DP14" s="625"/>
      <c r="DQ14" s="632">
        <v>99949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33065</v>
      </c>
      <c r="BH15" s="624"/>
      <c r="BI15" s="624"/>
      <c r="BJ15" s="624"/>
      <c r="BK15" s="624"/>
      <c r="BL15" s="624"/>
      <c r="BM15" s="624"/>
      <c r="BN15" s="625"/>
      <c r="BO15" s="626">
        <v>11.2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269348</v>
      </c>
      <c r="CS15" s="624"/>
      <c r="CT15" s="624"/>
      <c r="CU15" s="624"/>
      <c r="CV15" s="624"/>
      <c r="CW15" s="624"/>
      <c r="CX15" s="624"/>
      <c r="CY15" s="625"/>
      <c r="CZ15" s="626">
        <v>9.6</v>
      </c>
      <c r="DA15" s="626"/>
      <c r="DB15" s="626"/>
      <c r="DC15" s="626"/>
      <c r="DD15" s="632">
        <v>84467</v>
      </c>
      <c r="DE15" s="624"/>
      <c r="DF15" s="624"/>
      <c r="DG15" s="624"/>
      <c r="DH15" s="624"/>
      <c r="DI15" s="624"/>
      <c r="DJ15" s="624"/>
      <c r="DK15" s="624"/>
      <c r="DL15" s="624"/>
      <c r="DM15" s="624"/>
      <c r="DN15" s="624"/>
      <c r="DO15" s="624"/>
      <c r="DP15" s="625"/>
      <c r="DQ15" s="632">
        <v>229393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3141</v>
      </c>
      <c r="S16" s="624"/>
      <c r="T16" s="624"/>
      <c r="U16" s="624"/>
      <c r="V16" s="624"/>
      <c r="W16" s="624"/>
      <c r="X16" s="624"/>
      <c r="Y16" s="625"/>
      <c r="Z16" s="626">
        <v>0.1</v>
      </c>
      <c r="AA16" s="626"/>
      <c r="AB16" s="626"/>
      <c r="AC16" s="626"/>
      <c r="AD16" s="627">
        <v>3141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54833</v>
      </c>
      <c r="CS16" s="624"/>
      <c r="CT16" s="624"/>
      <c r="CU16" s="624"/>
      <c r="CV16" s="624"/>
      <c r="CW16" s="624"/>
      <c r="CX16" s="624"/>
      <c r="CY16" s="625"/>
      <c r="CZ16" s="626">
        <v>2</v>
      </c>
      <c r="DA16" s="626"/>
      <c r="DB16" s="626"/>
      <c r="DC16" s="626"/>
      <c r="DD16" s="632" t="s">
        <v>122</v>
      </c>
      <c r="DE16" s="624"/>
      <c r="DF16" s="624"/>
      <c r="DG16" s="624"/>
      <c r="DH16" s="624"/>
      <c r="DI16" s="624"/>
      <c r="DJ16" s="624"/>
      <c r="DK16" s="624"/>
      <c r="DL16" s="624"/>
      <c r="DM16" s="624"/>
      <c r="DN16" s="624"/>
      <c r="DO16" s="624"/>
      <c r="DP16" s="625"/>
      <c r="DQ16" s="632">
        <v>18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2703</v>
      </c>
      <c r="S17" s="624"/>
      <c r="T17" s="624"/>
      <c r="U17" s="624"/>
      <c r="V17" s="624"/>
      <c r="W17" s="624"/>
      <c r="X17" s="624"/>
      <c r="Y17" s="625"/>
      <c r="Z17" s="626">
        <v>0.1</v>
      </c>
      <c r="AA17" s="626"/>
      <c r="AB17" s="626"/>
      <c r="AC17" s="626"/>
      <c r="AD17" s="627">
        <v>2703</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213100</v>
      </c>
      <c r="CS17" s="624"/>
      <c r="CT17" s="624"/>
      <c r="CU17" s="624"/>
      <c r="CV17" s="624"/>
      <c r="CW17" s="624"/>
      <c r="CX17" s="624"/>
      <c r="CY17" s="625"/>
      <c r="CZ17" s="626">
        <v>7.6</v>
      </c>
      <c r="DA17" s="626"/>
      <c r="DB17" s="626"/>
      <c r="DC17" s="626"/>
      <c r="DD17" s="632" t="s">
        <v>122</v>
      </c>
      <c r="DE17" s="624"/>
      <c r="DF17" s="624"/>
      <c r="DG17" s="624"/>
      <c r="DH17" s="624"/>
      <c r="DI17" s="624"/>
      <c r="DJ17" s="624"/>
      <c r="DK17" s="624"/>
      <c r="DL17" s="624"/>
      <c r="DM17" s="624"/>
      <c r="DN17" s="624"/>
      <c r="DO17" s="624"/>
      <c r="DP17" s="625"/>
      <c r="DQ17" s="632">
        <v>213100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1168</v>
      </c>
      <c r="S18" s="624"/>
      <c r="T18" s="624"/>
      <c r="U18" s="624"/>
      <c r="V18" s="624"/>
      <c r="W18" s="624"/>
      <c r="X18" s="624"/>
      <c r="Y18" s="625"/>
      <c r="Z18" s="626">
        <v>0</v>
      </c>
      <c r="AA18" s="626"/>
      <c r="AB18" s="626"/>
      <c r="AC18" s="626"/>
      <c r="AD18" s="627">
        <v>1168</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1168</v>
      </c>
      <c r="S19" s="624"/>
      <c r="T19" s="624"/>
      <c r="U19" s="624"/>
      <c r="V19" s="624"/>
      <c r="W19" s="624"/>
      <c r="X19" s="624"/>
      <c r="Y19" s="625"/>
      <c r="Z19" s="626">
        <v>0</v>
      </c>
      <c r="AA19" s="626"/>
      <c r="AB19" s="626"/>
      <c r="AC19" s="626"/>
      <c r="AD19" s="627">
        <v>1168</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2793928</v>
      </c>
      <c r="CS20" s="624"/>
      <c r="CT20" s="624"/>
      <c r="CU20" s="624"/>
      <c r="CV20" s="624"/>
      <c r="CW20" s="624"/>
      <c r="CX20" s="624"/>
      <c r="CY20" s="625"/>
      <c r="CZ20" s="626">
        <v>100</v>
      </c>
      <c r="DA20" s="626"/>
      <c r="DB20" s="626"/>
      <c r="DC20" s="626"/>
      <c r="DD20" s="632">
        <v>482137</v>
      </c>
      <c r="DE20" s="624"/>
      <c r="DF20" s="624"/>
      <c r="DG20" s="624"/>
      <c r="DH20" s="624"/>
      <c r="DI20" s="624"/>
      <c r="DJ20" s="624"/>
      <c r="DK20" s="624"/>
      <c r="DL20" s="624"/>
      <c r="DM20" s="624"/>
      <c r="DN20" s="624"/>
      <c r="DO20" s="624"/>
      <c r="DP20" s="625"/>
      <c r="DQ20" s="632">
        <v>2068228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1436846</v>
      </c>
      <c r="S21" s="624"/>
      <c r="T21" s="624"/>
      <c r="U21" s="624"/>
      <c r="V21" s="624"/>
      <c r="W21" s="624"/>
      <c r="X21" s="624"/>
      <c r="Y21" s="625"/>
      <c r="Z21" s="626">
        <v>50.3</v>
      </c>
      <c r="AA21" s="626"/>
      <c r="AB21" s="626"/>
      <c r="AC21" s="626"/>
      <c r="AD21" s="627">
        <v>1286412</v>
      </c>
      <c r="AE21" s="627"/>
      <c r="AF21" s="627"/>
      <c r="AG21" s="627"/>
      <c r="AH21" s="627"/>
      <c r="AI21" s="627"/>
      <c r="AJ21" s="627"/>
      <c r="AK21" s="627"/>
      <c r="AL21" s="628">
        <v>76.3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1286412</v>
      </c>
      <c r="S22" s="624"/>
      <c r="T22" s="624"/>
      <c r="U22" s="624"/>
      <c r="V22" s="624"/>
      <c r="W22" s="624"/>
      <c r="X22" s="624"/>
      <c r="Y22" s="625"/>
      <c r="Z22" s="626">
        <v>45</v>
      </c>
      <c r="AA22" s="626"/>
      <c r="AB22" s="626"/>
      <c r="AC22" s="626"/>
      <c r="AD22" s="627">
        <v>1286412</v>
      </c>
      <c r="AE22" s="627"/>
      <c r="AF22" s="627"/>
      <c r="AG22" s="627"/>
      <c r="AH22" s="627"/>
      <c r="AI22" s="627"/>
      <c r="AJ22" s="627"/>
      <c r="AK22" s="627"/>
      <c r="AL22" s="628">
        <v>76.3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150433</v>
      </c>
      <c r="S23" s="624"/>
      <c r="T23" s="624"/>
      <c r="U23" s="624"/>
      <c r="V23" s="624"/>
      <c r="W23" s="624"/>
      <c r="X23" s="624"/>
      <c r="Y23" s="625"/>
      <c r="Z23" s="626">
        <v>5.3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945735</v>
      </c>
      <c r="CS24" s="613"/>
      <c r="CT24" s="613"/>
      <c r="CU24" s="613"/>
      <c r="CV24" s="613"/>
      <c r="CW24" s="613"/>
      <c r="CX24" s="613"/>
      <c r="CY24" s="614"/>
      <c r="CZ24" s="617">
        <v>33.799999999999997</v>
      </c>
      <c r="DA24" s="618"/>
      <c r="DB24" s="618"/>
      <c r="DC24" s="634"/>
      <c r="DD24" s="657">
        <v>800346</v>
      </c>
      <c r="DE24" s="613"/>
      <c r="DF24" s="613"/>
      <c r="DG24" s="613"/>
      <c r="DH24" s="613"/>
      <c r="DI24" s="613"/>
      <c r="DJ24" s="613"/>
      <c r="DK24" s="614"/>
      <c r="DL24" s="657">
        <v>748087</v>
      </c>
      <c r="DM24" s="613"/>
      <c r="DN24" s="613"/>
      <c r="DO24" s="613"/>
      <c r="DP24" s="613"/>
      <c r="DQ24" s="613"/>
      <c r="DR24" s="613"/>
      <c r="DS24" s="613"/>
      <c r="DT24" s="613"/>
      <c r="DU24" s="613"/>
      <c r="DV24" s="614"/>
      <c r="DW24" s="617">
        <v>44.2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1835031</v>
      </c>
      <c r="S25" s="624"/>
      <c r="T25" s="624"/>
      <c r="U25" s="624"/>
      <c r="V25" s="624"/>
      <c r="W25" s="624"/>
      <c r="X25" s="624"/>
      <c r="Y25" s="625"/>
      <c r="Z25" s="626">
        <v>64.3</v>
      </c>
      <c r="AA25" s="626"/>
      <c r="AB25" s="626"/>
      <c r="AC25" s="626"/>
      <c r="AD25" s="627">
        <v>1684597</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483763</v>
      </c>
      <c r="CS25" s="653"/>
      <c r="CT25" s="653"/>
      <c r="CU25" s="653"/>
      <c r="CV25" s="653"/>
      <c r="CW25" s="653"/>
      <c r="CX25" s="653"/>
      <c r="CY25" s="654"/>
      <c r="CZ25" s="628">
        <v>17.3</v>
      </c>
      <c r="DA25" s="655"/>
      <c r="DB25" s="655"/>
      <c r="DC25" s="658"/>
      <c r="DD25" s="632">
        <v>473658</v>
      </c>
      <c r="DE25" s="653"/>
      <c r="DF25" s="653"/>
      <c r="DG25" s="653"/>
      <c r="DH25" s="653"/>
      <c r="DI25" s="653"/>
      <c r="DJ25" s="653"/>
      <c r="DK25" s="654"/>
      <c r="DL25" s="632">
        <v>467619</v>
      </c>
      <c r="DM25" s="653"/>
      <c r="DN25" s="653"/>
      <c r="DO25" s="653"/>
      <c r="DP25" s="653"/>
      <c r="DQ25" s="653"/>
      <c r="DR25" s="653"/>
      <c r="DS25" s="653"/>
      <c r="DT25" s="653"/>
      <c r="DU25" s="653"/>
      <c r="DV25" s="654"/>
      <c r="DW25" s="628">
        <v>27.6</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280022</v>
      </c>
      <c r="CS26" s="624"/>
      <c r="CT26" s="624"/>
      <c r="CU26" s="624"/>
      <c r="CV26" s="624"/>
      <c r="CW26" s="624"/>
      <c r="CX26" s="624"/>
      <c r="CY26" s="625"/>
      <c r="CZ26" s="628">
        <v>10</v>
      </c>
      <c r="DA26" s="655"/>
      <c r="DB26" s="655"/>
      <c r="DC26" s="658"/>
      <c r="DD26" s="632">
        <v>275947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43</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296446</v>
      </c>
      <c r="BH27" s="624"/>
      <c r="BI27" s="624"/>
      <c r="BJ27" s="624"/>
      <c r="BK27" s="624"/>
      <c r="BL27" s="624"/>
      <c r="BM27" s="624"/>
      <c r="BN27" s="625"/>
      <c r="BO27" s="626">
        <v>100</v>
      </c>
      <c r="BP27" s="626"/>
      <c r="BQ27" s="626"/>
      <c r="BR27" s="626"/>
      <c r="BS27" s="627">
        <v>582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248872</v>
      </c>
      <c r="CS27" s="653"/>
      <c r="CT27" s="653"/>
      <c r="CU27" s="653"/>
      <c r="CV27" s="653"/>
      <c r="CW27" s="653"/>
      <c r="CX27" s="653"/>
      <c r="CY27" s="654"/>
      <c r="CZ27" s="628">
        <v>8.9</v>
      </c>
      <c r="DA27" s="655"/>
      <c r="DB27" s="655"/>
      <c r="DC27" s="658"/>
      <c r="DD27" s="632">
        <v>113588</v>
      </c>
      <c r="DE27" s="653"/>
      <c r="DF27" s="653"/>
      <c r="DG27" s="653"/>
      <c r="DH27" s="653"/>
      <c r="DI27" s="653"/>
      <c r="DJ27" s="653"/>
      <c r="DK27" s="654"/>
      <c r="DL27" s="632">
        <v>67368</v>
      </c>
      <c r="DM27" s="653"/>
      <c r="DN27" s="653"/>
      <c r="DO27" s="653"/>
      <c r="DP27" s="653"/>
      <c r="DQ27" s="653"/>
      <c r="DR27" s="653"/>
      <c r="DS27" s="653"/>
      <c r="DT27" s="653"/>
      <c r="DU27" s="653"/>
      <c r="DV27" s="654"/>
      <c r="DW27" s="628">
        <v>4</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19446</v>
      </c>
      <c r="S28" s="624"/>
      <c r="T28" s="624"/>
      <c r="U28" s="624"/>
      <c r="V28" s="624"/>
      <c r="W28" s="624"/>
      <c r="X28" s="624"/>
      <c r="Y28" s="625"/>
      <c r="Z28" s="626">
        <v>0.7</v>
      </c>
      <c r="AA28" s="626"/>
      <c r="AB28" s="626"/>
      <c r="AC28" s="626"/>
      <c r="AD28" s="627">
        <v>984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213100</v>
      </c>
      <c r="CS28" s="624"/>
      <c r="CT28" s="624"/>
      <c r="CU28" s="624"/>
      <c r="CV28" s="624"/>
      <c r="CW28" s="624"/>
      <c r="CX28" s="624"/>
      <c r="CY28" s="625"/>
      <c r="CZ28" s="628">
        <v>7.6</v>
      </c>
      <c r="DA28" s="655"/>
      <c r="DB28" s="655"/>
      <c r="DC28" s="658"/>
      <c r="DD28" s="632">
        <v>213100</v>
      </c>
      <c r="DE28" s="624"/>
      <c r="DF28" s="624"/>
      <c r="DG28" s="624"/>
      <c r="DH28" s="624"/>
      <c r="DI28" s="624"/>
      <c r="DJ28" s="624"/>
      <c r="DK28" s="625"/>
      <c r="DL28" s="632">
        <v>213100</v>
      </c>
      <c r="DM28" s="624"/>
      <c r="DN28" s="624"/>
      <c r="DO28" s="624"/>
      <c r="DP28" s="624"/>
      <c r="DQ28" s="624"/>
      <c r="DR28" s="624"/>
      <c r="DS28" s="624"/>
      <c r="DT28" s="624"/>
      <c r="DU28" s="624"/>
      <c r="DV28" s="625"/>
      <c r="DW28" s="628">
        <v>12.6</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4985</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213011</v>
      </c>
      <c r="CS29" s="653"/>
      <c r="CT29" s="653"/>
      <c r="CU29" s="653"/>
      <c r="CV29" s="653"/>
      <c r="CW29" s="653"/>
      <c r="CX29" s="653"/>
      <c r="CY29" s="654"/>
      <c r="CZ29" s="628">
        <v>7.6</v>
      </c>
      <c r="DA29" s="655"/>
      <c r="DB29" s="655"/>
      <c r="DC29" s="658"/>
      <c r="DD29" s="632">
        <v>213011</v>
      </c>
      <c r="DE29" s="653"/>
      <c r="DF29" s="653"/>
      <c r="DG29" s="653"/>
      <c r="DH29" s="653"/>
      <c r="DI29" s="653"/>
      <c r="DJ29" s="653"/>
      <c r="DK29" s="654"/>
      <c r="DL29" s="632">
        <v>213011</v>
      </c>
      <c r="DM29" s="653"/>
      <c r="DN29" s="653"/>
      <c r="DO29" s="653"/>
      <c r="DP29" s="653"/>
      <c r="DQ29" s="653"/>
      <c r="DR29" s="653"/>
      <c r="DS29" s="653"/>
      <c r="DT29" s="653"/>
      <c r="DU29" s="653"/>
      <c r="DV29" s="654"/>
      <c r="DW29" s="628">
        <v>12.6</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269601</v>
      </c>
      <c r="S30" s="624"/>
      <c r="T30" s="624"/>
      <c r="U30" s="624"/>
      <c r="V30" s="624"/>
      <c r="W30" s="624"/>
      <c r="X30" s="624"/>
      <c r="Y30" s="625"/>
      <c r="Z30" s="626">
        <v>9.4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209669</v>
      </c>
      <c r="CS30" s="624"/>
      <c r="CT30" s="624"/>
      <c r="CU30" s="624"/>
      <c r="CV30" s="624"/>
      <c r="CW30" s="624"/>
      <c r="CX30" s="624"/>
      <c r="CY30" s="625"/>
      <c r="CZ30" s="628">
        <v>7.5</v>
      </c>
      <c r="DA30" s="655"/>
      <c r="DB30" s="655"/>
      <c r="DC30" s="658"/>
      <c r="DD30" s="632">
        <v>209669</v>
      </c>
      <c r="DE30" s="624"/>
      <c r="DF30" s="624"/>
      <c r="DG30" s="624"/>
      <c r="DH30" s="624"/>
      <c r="DI30" s="624"/>
      <c r="DJ30" s="624"/>
      <c r="DK30" s="625"/>
      <c r="DL30" s="632">
        <v>209669</v>
      </c>
      <c r="DM30" s="624"/>
      <c r="DN30" s="624"/>
      <c r="DO30" s="624"/>
      <c r="DP30" s="624"/>
      <c r="DQ30" s="624"/>
      <c r="DR30" s="624"/>
      <c r="DS30" s="624"/>
      <c r="DT30" s="624"/>
      <c r="DU30" s="624"/>
      <c r="DV30" s="625"/>
      <c r="DW30" s="628">
        <v>12.4</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98.8</v>
      </c>
      <c r="BH31" s="667"/>
      <c r="BI31" s="667"/>
      <c r="BJ31" s="667"/>
      <c r="BK31" s="667"/>
      <c r="BL31" s="667"/>
      <c r="BM31" s="618">
        <v>96.4</v>
      </c>
      <c r="BN31" s="667"/>
      <c r="BO31" s="667"/>
      <c r="BP31" s="667"/>
      <c r="BQ31" s="668"/>
      <c r="BR31" s="670">
        <v>98.9</v>
      </c>
      <c r="BS31" s="667"/>
      <c r="BT31" s="667"/>
      <c r="BU31" s="667"/>
      <c r="BV31" s="667"/>
      <c r="BW31" s="667"/>
      <c r="BX31" s="618">
        <v>95.9</v>
      </c>
      <c r="BY31" s="667"/>
      <c r="BZ31" s="667"/>
      <c r="CA31" s="667"/>
      <c r="CB31" s="668"/>
      <c r="CD31" s="663"/>
      <c r="CE31" s="664"/>
      <c r="CF31" s="620" t="s">
        <v>300</v>
      </c>
      <c r="CG31" s="621"/>
      <c r="CH31" s="621"/>
      <c r="CI31" s="621"/>
      <c r="CJ31" s="621"/>
      <c r="CK31" s="621"/>
      <c r="CL31" s="621"/>
      <c r="CM31" s="621"/>
      <c r="CN31" s="621"/>
      <c r="CO31" s="621"/>
      <c r="CP31" s="621"/>
      <c r="CQ31" s="622"/>
      <c r="CR31" s="623">
        <v>3342</v>
      </c>
      <c r="CS31" s="653"/>
      <c r="CT31" s="653"/>
      <c r="CU31" s="653"/>
      <c r="CV31" s="653"/>
      <c r="CW31" s="653"/>
      <c r="CX31" s="653"/>
      <c r="CY31" s="654"/>
      <c r="CZ31" s="628">
        <v>0.1</v>
      </c>
      <c r="DA31" s="655"/>
      <c r="DB31" s="655"/>
      <c r="DC31" s="658"/>
      <c r="DD31" s="632">
        <v>3342</v>
      </c>
      <c r="DE31" s="653"/>
      <c r="DF31" s="653"/>
      <c r="DG31" s="653"/>
      <c r="DH31" s="653"/>
      <c r="DI31" s="653"/>
      <c r="DJ31" s="653"/>
      <c r="DK31" s="654"/>
      <c r="DL31" s="632">
        <v>3342</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181457</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98.3</v>
      </c>
      <c r="BH32" s="653"/>
      <c r="BI32" s="653"/>
      <c r="BJ32" s="653"/>
      <c r="BK32" s="653"/>
      <c r="BL32" s="653"/>
      <c r="BM32" s="629">
        <v>95.6</v>
      </c>
      <c r="BN32" s="653"/>
      <c r="BO32" s="653"/>
      <c r="BP32" s="653"/>
      <c r="BQ32" s="669"/>
      <c r="BR32" s="680">
        <v>98.5</v>
      </c>
      <c r="BS32" s="653"/>
      <c r="BT32" s="653"/>
      <c r="BU32" s="653"/>
      <c r="BV32" s="653"/>
      <c r="BW32" s="653"/>
      <c r="BX32" s="629">
        <v>93.9</v>
      </c>
      <c r="BY32" s="653"/>
      <c r="BZ32" s="653"/>
      <c r="CA32" s="653"/>
      <c r="CB32" s="669"/>
      <c r="CD32" s="665"/>
      <c r="CE32" s="666"/>
      <c r="CF32" s="620" t="s">
        <v>304</v>
      </c>
      <c r="CG32" s="621"/>
      <c r="CH32" s="621"/>
      <c r="CI32" s="621"/>
      <c r="CJ32" s="621"/>
      <c r="CK32" s="621"/>
      <c r="CL32" s="621"/>
      <c r="CM32" s="621"/>
      <c r="CN32" s="621"/>
      <c r="CO32" s="621"/>
      <c r="CP32" s="621"/>
      <c r="CQ32" s="622"/>
      <c r="CR32" s="623">
        <v>89</v>
      </c>
      <c r="CS32" s="624"/>
      <c r="CT32" s="624"/>
      <c r="CU32" s="624"/>
      <c r="CV32" s="624"/>
      <c r="CW32" s="624"/>
      <c r="CX32" s="624"/>
      <c r="CY32" s="625"/>
      <c r="CZ32" s="628">
        <v>0</v>
      </c>
      <c r="DA32" s="655"/>
      <c r="DB32" s="655"/>
      <c r="DC32" s="658"/>
      <c r="DD32" s="632">
        <v>89</v>
      </c>
      <c r="DE32" s="624"/>
      <c r="DF32" s="624"/>
      <c r="DG32" s="624"/>
      <c r="DH32" s="624"/>
      <c r="DI32" s="624"/>
      <c r="DJ32" s="624"/>
      <c r="DK32" s="625"/>
      <c r="DL32" s="632">
        <v>89</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20141</v>
      </c>
      <c r="S33" s="624"/>
      <c r="T33" s="624"/>
      <c r="U33" s="624"/>
      <c r="V33" s="624"/>
      <c r="W33" s="624"/>
      <c r="X33" s="624"/>
      <c r="Y33" s="625"/>
      <c r="Z33" s="626">
        <v>0.7</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98.8</v>
      </c>
      <c r="BH33" s="682"/>
      <c r="BI33" s="682"/>
      <c r="BJ33" s="682"/>
      <c r="BK33" s="682"/>
      <c r="BL33" s="682"/>
      <c r="BM33" s="683">
        <v>95.9</v>
      </c>
      <c r="BN33" s="682"/>
      <c r="BO33" s="682"/>
      <c r="BP33" s="682"/>
      <c r="BQ33" s="684"/>
      <c r="BR33" s="681">
        <v>99</v>
      </c>
      <c r="BS33" s="682"/>
      <c r="BT33" s="682"/>
      <c r="BU33" s="682"/>
      <c r="BV33" s="682"/>
      <c r="BW33" s="682"/>
      <c r="BX33" s="683">
        <v>96.1</v>
      </c>
      <c r="BY33" s="682"/>
      <c r="BZ33" s="682"/>
      <c r="CA33" s="682"/>
      <c r="CB33" s="684"/>
      <c r="CD33" s="620" t="s">
        <v>307</v>
      </c>
      <c r="CE33" s="621"/>
      <c r="CF33" s="621"/>
      <c r="CG33" s="621"/>
      <c r="CH33" s="621"/>
      <c r="CI33" s="621"/>
      <c r="CJ33" s="621"/>
      <c r="CK33" s="621"/>
      <c r="CL33" s="621"/>
      <c r="CM33" s="621"/>
      <c r="CN33" s="621"/>
      <c r="CO33" s="621"/>
      <c r="CP33" s="621"/>
      <c r="CQ33" s="622"/>
      <c r="CR33" s="623">
        <v>1311223</v>
      </c>
      <c r="CS33" s="653"/>
      <c r="CT33" s="653"/>
      <c r="CU33" s="653"/>
      <c r="CV33" s="653"/>
      <c r="CW33" s="653"/>
      <c r="CX33" s="653"/>
      <c r="CY33" s="654"/>
      <c r="CZ33" s="628">
        <v>46.9</v>
      </c>
      <c r="DA33" s="655"/>
      <c r="DB33" s="655"/>
      <c r="DC33" s="658"/>
      <c r="DD33" s="632">
        <v>1095847</v>
      </c>
      <c r="DE33" s="653"/>
      <c r="DF33" s="653"/>
      <c r="DG33" s="653"/>
      <c r="DH33" s="653"/>
      <c r="DI33" s="653"/>
      <c r="DJ33" s="653"/>
      <c r="DK33" s="654"/>
      <c r="DL33" s="632">
        <v>697659</v>
      </c>
      <c r="DM33" s="653"/>
      <c r="DN33" s="653"/>
      <c r="DO33" s="653"/>
      <c r="DP33" s="653"/>
      <c r="DQ33" s="653"/>
      <c r="DR33" s="653"/>
      <c r="DS33" s="653"/>
      <c r="DT33" s="653"/>
      <c r="DU33" s="653"/>
      <c r="DV33" s="654"/>
      <c r="DW33" s="628">
        <v>41.2</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96691</v>
      </c>
      <c r="S34" s="624"/>
      <c r="T34" s="624"/>
      <c r="U34" s="624"/>
      <c r="V34" s="624"/>
      <c r="W34" s="624"/>
      <c r="X34" s="624"/>
      <c r="Y34" s="625"/>
      <c r="Z34" s="626">
        <v>3.4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371593</v>
      </c>
      <c r="CS34" s="624"/>
      <c r="CT34" s="624"/>
      <c r="CU34" s="624"/>
      <c r="CV34" s="624"/>
      <c r="CW34" s="624"/>
      <c r="CX34" s="624"/>
      <c r="CY34" s="625"/>
      <c r="CZ34" s="628">
        <v>13.3</v>
      </c>
      <c r="DA34" s="655"/>
      <c r="DB34" s="655"/>
      <c r="DC34" s="658"/>
      <c r="DD34" s="632">
        <v>327136</v>
      </c>
      <c r="DE34" s="624"/>
      <c r="DF34" s="624"/>
      <c r="DG34" s="624"/>
      <c r="DH34" s="624"/>
      <c r="DI34" s="624"/>
      <c r="DJ34" s="624"/>
      <c r="DK34" s="625"/>
      <c r="DL34" s="632">
        <v>257482</v>
      </c>
      <c r="DM34" s="624"/>
      <c r="DN34" s="624"/>
      <c r="DO34" s="624"/>
      <c r="DP34" s="624"/>
      <c r="DQ34" s="624"/>
      <c r="DR34" s="624"/>
      <c r="DS34" s="624"/>
      <c r="DT34" s="624"/>
      <c r="DU34" s="624"/>
      <c r="DV34" s="625"/>
      <c r="DW34" s="628">
        <v>15.2</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51174</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48648</v>
      </c>
      <c r="CS35" s="653"/>
      <c r="CT35" s="653"/>
      <c r="CU35" s="653"/>
      <c r="CV35" s="653"/>
      <c r="CW35" s="653"/>
      <c r="CX35" s="653"/>
      <c r="CY35" s="654"/>
      <c r="CZ35" s="628">
        <v>1.7</v>
      </c>
      <c r="DA35" s="655"/>
      <c r="DB35" s="655"/>
      <c r="DC35" s="658"/>
      <c r="DD35" s="632">
        <v>46805</v>
      </c>
      <c r="DE35" s="653"/>
      <c r="DF35" s="653"/>
      <c r="DG35" s="653"/>
      <c r="DH35" s="653"/>
      <c r="DI35" s="653"/>
      <c r="DJ35" s="653"/>
      <c r="DK35" s="654"/>
      <c r="DL35" s="632">
        <v>46805</v>
      </c>
      <c r="DM35" s="653"/>
      <c r="DN35" s="653"/>
      <c r="DO35" s="653"/>
      <c r="DP35" s="653"/>
      <c r="DQ35" s="653"/>
      <c r="DR35" s="653"/>
      <c r="DS35" s="653"/>
      <c r="DT35" s="653"/>
      <c r="DU35" s="653"/>
      <c r="DV35" s="654"/>
      <c r="DW35" s="628">
        <v>2.8</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54819</v>
      </c>
      <c r="S36" s="624"/>
      <c r="T36" s="624"/>
      <c r="U36" s="624"/>
      <c r="V36" s="624"/>
      <c r="W36" s="624"/>
      <c r="X36" s="624"/>
      <c r="Y36" s="625"/>
      <c r="Z36" s="626">
        <v>1.9</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269715</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1491</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384839</v>
      </c>
      <c r="CS36" s="624"/>
      <c r="CT36" s="624"/>
      <c r="CU36" s="624"/>
      <c r="CV36" s="624"/>
      <c r="CW36" s="624"/>
      <c r="CX36" s="624"/>
      <c r="CY36" s="625"/>
      <c r="CZ36" s="628">
        <v>13.8</v>
      </c>
      <c r="DA36" s="655"/>
      <c r="DB36" s="655"/>
      <c r="DC36" s="658"/>
      <c r="DD36" s="632">
        <v>276178</v>
      </c>
      <c r="DE36" s="624"/>
      <c r="DF36" s="624"/>
      <c r="DG36" s="624"/>
      <c r="DH36" s="624"/>
      <c r="DI36" s="624"/>
      <c r="DJ36" s="624"/>
      <c r="DK36" s="625"/>
      <c r="DL36" s="632">
        <v>190840</v>
      </c>
      <c r="DM36" s="624"/>
      <c r="DN36" s="624"/>
      <c r="DO36" s="624"/>
      <c r="DP36" s="624"/>
      <c r="DQ36" s="624"/>
      <c r="DR36" s="624"/>
      <c r="DS36" s="624"/>
      <c r="DT36" s="624"/>
      <c r="DU36" s="624"/>
      <c r="DV36" s="625"/>
      <c r="DW36" s="628">
        <v>11.3</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35351</v>
      </c>
      <c r="S37" s="624"/>
      <c r="T37" s="624"/>
      <c r="U37" s="624"/>
      <c r="V37" s="624"/>
      <c r="W37" s="624"/>
      <c r="X37" s="624"/>
      <c r="Y37" s="625"/>
      <c r="Z37" s="626">
        <v>1.2</v>
      </c>
      <c r="AA37" s="626"/>
      <c r="AB37" s="626"/>
      <c r="AC37" s="626"/>
      <c r="AD37" s="627">
        <v>7</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61002</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-1849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118520</v>
      </c>
      <c r="CS37" s="653"/>
      <c r="CT37" s="653"/>
      <c r="CU37" s="653"/>
      <c r="CV37" s="653"/>
      <c r="CW37" s="653"/>
      <c r="CX37" s="653"/>
      <c r="CY37" s="654"/>
      <c r="CZ37" s="628">
        <v>4.2</v>
      </c>
      <c r="DA37" s="655"/>
      <c r="DB37" s="655"/>
      <c r="DC37" s="658"/>
      <c r="DD37" s="632">
        <v>118520</v>
      </c>
      <c r="DE37" s="653"/>
      <c r="DF37" s="653"/>
      <c r="DG37" s="653"/>
      <c r="DH37" s="653"/>
      <c r="DI37" s="653"/>
      <c r="DJ37" s="653"/>
      <c r="DK37" s="654"/>
      <c r="DL37" s="632">
        <v>110152</v>
      </c>
      <c r="DM37" s="653"/>
      <c r="DN37" s="653"/>
      <c r="DO37" s="653"/>
      <c r="DP37" s="653"/>
      <c r="DQ37" s="653"/>
      <c r="DR37" s="653"/>
      <c r="DS37" s="653"/>
      <c r="DT37" s="653"/>
      <c r="DU37" s="653"/>
      <c r="DV37" s="654"/>
      <c r="DW37" s="628">
        <v>6.5</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287312</v>
      </c>
      <c r="S38" s="624"/>
      <c r="T38" s="624"/>
      <c r="U38" s="624"/>
      <c r="V38" s="624"/>
      <c r="W38" s="624"/>
      <c r="X38" s="624"/>
      <c r="Y38" s="625"/>
      <c r="Z38" s="626">
        <v>10.1</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t="s">
        <v>122</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441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269715</v>
      </c>
      <c r="CS38" s="624"/>
      <c r="CT38" s="624"/>
      <c r="CU38" s="624"/>
      <c r="CV38" s="624"/>
      <c r="CW38" s="624"/>
      <c r="CX38" s="624"/>
      <c r="CY38" s="625"/>
      <c r="CZ38" s="628">
        <v>9.6999999999999993</v>
      </c>
      <c r="DA38" s="655"/>
      <c r="DB38" s="655"/>
      <c r="DC38" s="658"/>
      <c r="DD38" s="632">
        <v>237361</v>
      </c>
      <c r="DE38" s="624"/>
      <c r="DF38" s="624"/>
      <c r="DG38" s="624"/>
      <c r="DH38" s="624"/>
      <c r="DI38" s="624"/>
      <c r="DJ38" s="624"/>
      <c r="DK38" s="625"/>
      <c r="DL38" s="632">
        <v>202532</v>
      </c>
      <c r="DM38" s="624"/>
      <c r="DN38" s="624"/>
      <c r="DO38" s="624"/>
      <c r="DP38" s="624"/>
      <c r="DQ38" s="624"/>
      <c r="DR38" s="624"/>
      <c r="DS38" s="624"/>
      <c r="DT38" s="624"/>
      <c r="DU38" s="624"/>
      <c r="DV38" s="625"/>
      <c r="DW38" s="628">
        <v>12</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741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229158</v>
      </c>
      <c r="CS39" s="653"/>
      <c r="CT39" s="653"/>
      <c r="CU39" s="653"/>
      <c r="CV39" s="653"/>
      <c r="CW39" s="653"/>
      <c r="CX39" s="653"/>
      <c r="CY39" s="654"/>
      <c r="CZ39" s="628">
        <v>8.1999999999999993</v>
      </c>
      <c r="DA39" s="655"/>
      <c r="DB39" s="655"/>
      <c r="DC39" s="658"/>
      <c r="DD39" s="632">
        <v>203367</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6512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133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7270</v>
      </c>
      <c r="CS40" s="624"/>
      <c r="CT40" s="624"/>
      <c r="CU40" s="624"/>
      <c r="CV40" s="624"/>
      <c r="CW40" s="624"/>
      <c r="CX40" s="624"/>
      <c r="CY40" s="625"/>
      <c r="CZ40" s="628">
        <v>0.3</v>
      </c>
      <c r="DA40" s="655"/>
      <c r="DB40" s="655"/>
      <c r="DC40" s="658"/>
      <c r="DD40" s="632">
        <v>5000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2856051</v>
      </c>
      <c r="S41" s="699"/>
      <c r="T41" s="699"/>
      <c r="U41" s="699"/>
      <c r="V41" s="699"/>
      <c r="W41" s="699"/>
      <c r="X41" s="699"/>
      <c r="Y41" s="700"/>
      <c r="Z41" s="701">
        <v>100</v>
      </c>
      <c r="AA41" s="701"/>
      <c r="AB41" s="701"/>
      <c r="AC41" s="701"/>
      <c r="AD41" s="702">
        <v>1685588</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57886</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150827</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326</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536970</v>
      </c>
      <c r="CS42" s="653"/>
      <c r="CT42" s="653"/>
      <c r="CU42" s="653"/>
      <c r="CV42" s="653"/>
      <c r="CW42" s="653"/>
      <c r="CX42" s="653"/>
      <c r="CY42" s="654"/>
      <c r="CZ42" s="628">
        <v>19.2</v>
      </c>
      <c r="DA42" s="655"/>
      <c r="DB42" s="655"/>
      <c r="DC42" s="658"/>
      <c r="DD42" s="632">
        <v>172035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15001</v>
      </c>
      <c r="CS43" s="653"/>
      <c r="CT43" s="653"/>
      <c r="CU43" s="653"/>
      <c r="CV43" s="653"/>
      <c r="CW43" s="653"/>
      <c r="CX43" s="653"/>
      <c r="CY43" s="654"/>
      <c r="CZ43" s="628">
        <v>0.5</v>
      </c>
      <c r="DA43" s="655"/>
      <c r="DB43" s="655"/>
      <c r="DC43" s="658"/>
      <c r="DD43" s="632">
        <v>13724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482137</v>
      </c>
      <c r="CS44" s="624"/>
      <c r="CT44" s="624"/>
      <c r="CU44" s="624"/>
      <c r="CV44" s="624"/>
      <c r="CW44" s="624"/>
      <c r="CX44" s="624"/>
      <c r="CY44" s="625"/>
      <c r="CZ44" s="628">
        <v>17.3</v>
      </c>
      <c r="DA44" s="629"/>
      <c r="DB44" s="629"/>
      <c r="DC44" s="635"/>
      <c r="DD44" s="632">
        <v>172017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36002</v>
      </c>
      <c r="CS45" s="653"/>
      <c r="CT45" s="653"/>
      <c r="CU45" s="653"/>
      <c r="CV45" s="653"/>
      <c r="CW45" s="653"/>
      <c r="CX45" s="653"/>
      <c r="CY45" s="654"/>
      <c r="CZ45" s="628">
        <v>1.3</v>
      </c>
      <c r="DA45" s="655"/>
      <c r="DB45" s="655"/>
      <c r="DC45" s="658"/>
      <c r="DD45" s="632">
        <v>5922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408318</v>
      </c>
      <c r="CS46" s="624"/>
      <c r="CT46" s="624"/>
      <c r="CU46" s="624"/>
      <c r="CV46" s="624"/>
      <c r="CW46" s="624"/>
      <c r="CX46" s="624"/>
      <c r="CY46" s="625"/>
      <c r="CZ46" s="628">
        <v>14.6</v>
      </c>
      <c r="DA46" s="629"/>
      <c r="DB46" s="629"/>
      <c r="DC46" s="635"/>
      <c r="DD46" s="632">
        <v>145778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54833</v>
      </c>
      <c r="CS47" s="653"/>
      <c r="CT47" s="653"/>
      <c r="CU47" s="653"/>
      <c r="CV47" s="653"/>
      <c r="CW47" s="653"/>
      <c r="CX47" s="653"/>
      <c r="CY47" s="654"/>
      <c r="CZ47" s="628">
        <v>2</v>
      </c>
      <c r="DA47" s="655"/>
      <c r="DB47" s="655"/>
      <c r="DC47" s="658"/>
      <c r="DD47" s="632">
        <v>18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2793928</v>
      </c>
      <c r="CS49" s="682"/>
      <c r="CT49" s="682"/>
      <c r="CU49" s="682"/>
      <c r="CV49" s="682"/>
      <c r="CW49" s="682"/>
      <c r="CX49" s="682"/>
      <c r="CY49" s="711"/>
      <c r="CZ49" s="703">
        <v>100</v>
      </c>
      <c r="DA49" s="712"/>
      <c r="DB49" s="712"/>
      <c r="DC49" s="713"/>
      <c r="DD49" s="714">
        <v>2068228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4IXUbRNNuVjaHRBlBFEHCfDzCr23NcuHC5eYSpS5cPbk8nMCotr6SU2PocLINjbSCZ7zh7KPILBxzCIS/waIQ==" saltValue="SmW93wrYAlZZgPpoiKg7c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AK81" sqref="AK81:AO8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2854</v>
      </c>
      <c r="R7" s="753"/>
      <c r="S7" s="753"/>
      <c r="T7" s="753"/>
      <c r="U7" s="753"/>
      <c r="V7" s="753">
        <v>2792</v>
      </c>
      <c r="W7" s="753"/>
      <c r="X7" s="753"/>
      <c r="Y7" s="753"/>
      <c r="Z7" s="753"/>
      <c r="AA7" s="753">
        <v>62</v>
      </c>
      <c r="AB7" s="753"/>
      <c r="AC7" s="753"/>
      <c r="AD7" s="753"/>
      <c r="AE7" s="754"/>
      <c r="AF7" s="755">
        <v>62</v>
      </c>
      <c r="AG7" s="756"/>
      <c r="AH7" s="756"/>
      <c r="AI7" s="756"/>
      <c r="AJ7" s="757"/>
      <c r="AK7" s="758">
        <v>9</v>
      </c>
      <c r="AL7" s="759"/>
      <c r="AM7" s="759"/>
      <c r="AN7" s="759"/>
      <c r="AO7" s="759"/>
      <c r="AP7" s="759">
        <v>1737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-1</v>
      </c>
      <c r="CI7" s="744"/>
      <c r="CJ7" s="744"/>
      <c r="CK7" s="744"/>
      <c r="CL7" s="745"/>
      <c r="CM7" s="743">
        <v>-6</v>
      </c>
      <c r="CN7" s="744"/>
      <c r="CO7" s="744"/>
      <c r="CP7" s="744"/>
      <c r="CQ7" s="745"/>
      <c r="CR7" s="743">
        <v>8</v>
      </c>
      <c r="CS7" s="744"/>
      <c r="CT7" s="744"/>
      <c r="CU7" s="744"/>
      <c r="CV7" s="745"/>
      <c r="CW7" s="743">
        <v>32</v>
      </c>
      <c r="CX7" s="744"/>
      <c r="CY7" s="744"/>
      <c r="CZ7" s="744"/>
      <c r="DA7" s="745"/>
      <c r="DB7" s="743" t="s">
        <v>544</v>
      </c>
      <c r="DC7" s="744"/>
      <c r="DD7" s="744"/>
      <c r="DE7" s="744"/>
      <c r="DF7" s="745"/>
      <c r="DG7" s="743" t="s">
        <v>544</v>
      </c>
      <c r="DH7" s="744"/>
      <c r="DI7" s="744"/>
      <c r="DJ7" s="744"/>
      <c r="DK7" s="745"/>
      <c r="DL7" s="743" t="s">
        <v>544</v>
      </c>
      <c r="DM7" s="744"/>
      <c r="DN7" s="744"/>
      <c r="DO7" s="744"/>
      <c r="DP7" s="745"/>
      <c r="DQ7" s="743" t="s">
        <v>544</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31</v>
      </c>
      <c r="R8" s="784"/>
      <c r="S8" s="784"/>
      <c r="T8" s="784"/>
      <c r="U8" s="784"/>
      <c r="V8" s="784">
        <v>30</v>
      </c>
      <c r="W8" s="784"/>
      <c r="X8" s="784"/>
      <c r="Y8" s="784"/>
      <c r="Z8" s="784"/>
      <c r="AA8" s="784">
        <v>1</v>
      </c>
      <c r="AB8" s="784"/>
      <c r="AC8" s="784"/>
      <c r="AD8" s="784"/>
      <c r="AE8" s="785"/>
      <c r="AF8" s="786">
        <v>1</v>
      </c>
      <c r="AG8" s="787"/>
      <c r="AH8" s="787"/>
      <c r="AI8" s="787"/>
      <c r="AJ8" s="788"/>
      <c r="AK8" s="769" t="s">
        <v>544</v>
      </c>
      <c r="AL8" s="770"/>
      <c r="AM8" s="770"/>
      <c r="AN8" s="770"/>
      <c r="AO8" s="770"/>
      <c r="AP8" s="770" t="s">
        <v>544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552</v>
      </c>
      <c r="BT8" s="774"/>
      <c r="BU8" s="774"/>
      <c r="BV8" s="774"/>
      <c r="BW8" s="774"/>
      <c r="BX8" s="774"/>
      <c r="BY8" s="774"/>
      <c r="BZ8" s="774"/>
      <c r="CA8" s="774"/>
      <c r="CB8" s="774"/>
      <c r="CC8" s="774"/>
      <c r="CD8" s="774"/>
      <c r="CE8" s="774"/>
      <c r="CF8" s="774"/>
      <c r="CG8" s="775"/>
      <c r="CH8" s="776">
        <v>-41</v>
      </c>
      <c r="CI8" s="777"/>
      <c r="CJ8" s="777"/>
      <c r="CK8" s="777"/>
      <c r="CL8" s="778"/>
      <c r="CM8" s="776">
        <v>110</v>
      </c>
      <c r="CN8" s="777"/>
      <c r="CO8" s="777"/>
      <c r="CP8" s="777"/>
      <c r="CQ8" s="778"/>
      <c r="CR8" s="776">
        <v>90</v>
      </c>
      <c r="CS8" s="777"/>
      <c r="CT8" s="777"/>
      <c r="CU8" s="777"/>
      <c r="CV8" s="778"/>
      <c r="CW8" s="776">
        <v>0</v>
      </c>
      <c r="CX8" s="777"/>
      <c r="CY8" s="777"/>
      <c r="CZ8" s="777"/>
      <c r="DA8" s="778"/>
      <c r="DB8" s="776" t="s">
        <v>544</v>
      </c>
      <c r="DC8" s="777"/>
      <c r="DD8" s="777"/>
      <c r="DE8" s="777"/>
      <c r="DF8" s="778"/>
      <c r="DG8" s="776" t="s">
        <v>544</v>
      </c>
      <c r="DH8" s="777"/>
      <c r="DI8" s="777"/>
      <c r="DJ8" s="777"/>
      <c r="DK8" s="778"/>
      <c r="DL8" s="776" t="s">
        <v>544</v>
      </c>
      <c r="DM8" s="777"/>
      <c r="DN8" s="777"/>
      <c r="DO8" s="777"/>
      <c r="DP8" s="778"/>
      <c r="DQ8" s="776" t="s">
        <v>544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2856</v>
      </c>
      <c r="R23" s="793"/>
      <c r="S23" s="793"/>
      <c r="T23" s="793"/>
      <c r="U23" s="793"/>
      <c r="V23" s="793">
        <v>2794</v>
      </c>
      <c r="W23" s="793"/>
      <c r="X23" s="793"/>
      <c r="Y23" s="793"/>
      <c r="Z23" s="793"/>
      <c r="AA23" s="793">
        <v>62</v>
      </c>
      <c r="AB23" s="793"/>
      <c r="AC23" s="793"/>
      <c r="AD23" s="793"/>
      <c r="AE23" s="794"/>
      <c r="AF23" s="795">
        <v>62</v>
      </c>
      <c r="AG23" s="793"/>
      <c r="AH23" s="793"/>
      <c r="AI23" s="793"/>
      <c r="AJ23" s="796"/>
      <c r="AK23" s="797"/>
      <c r="AL23" s="798"/>
      <c r="AM23" s="798"/>
      <c r="AN23" s="798"/>
      <c r="AO23" s="798"/>
      <c r="AP23" s="793">
        <v>1737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408</v>
      </c>
      <c r="R28" s="823"/>
      <c r="S28" s="823"/>
      <c r="T28" s="823"/>
      <c r="U28" s="823"/>
      <c r="V28" s="823">
        <v>407</v>
      </c>
      <c r="W28" s="823"/>
      <c r="X28" s="823"/>
      <c r="Y28" s="823"/>
      <c r="Z28" s="823"/>
      <c r="AA28" s="823">
        <v>1</v>
      </c>
      <c r="AB28" s="823"/>
      <c r="AC28" s="823"/>
      <c r="AD28" s="823"/>
      <c r="AE28" s="824"/>
      <c r="AF28" s="825">
        <v>1</v>
      </c>
      <c r="AG28" s="823"/>
      <c r="AH28" s="823"/>
      <c r="AI28" s="823"/>
      <c r="AJ28" s="826"/>
      <c r="AK28" s="827">
        <v>58</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463</v>
      </c>
      <c r="R29" s="784"/>
      <c r="S29" s="784"/>
      <c r="T29" s="784"/>
      <c r="U29" s="784"/>
      <c r="V29" s="784">
        <v>459</v>
      </c>
      <c r="W29" s="784"/>
      <c r="X29" s="784"/>
      <c r="Y29" s="784"/>
      <c r="Z29" s="784"/>
      <c r="AA29" s="784">
        <v>4</v>
      </c>
      <c r="AB29" s="784"/>
      <c r="AC29" s="784"/>
      <c r="AD29" s="784"/>
      <c r="AE29" s="785"/>
      <c r="AF29" s="786">
        <v>4</v>
      </c>
      <c r="AG29" s="787"/>
      <c r="AH29" s="787"/>
      <c r="AI29" s="787"/>
      <c r="AJ29" s="788"/>
      <c r="AK29" s="834">
        <v>91</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95</v>
      </c>
      <c r="R30" s="784"/>
      <c r="S30" s="784"/>
      <c r="T30" s="784"/>
      <c r="U30" s="784"/>
      <c r="V30" s="784">
        <v>95</v>
      </c>
      <c r="W30" s="784"/>
      <c r="X30" s="784"/>
      <c r="Y30" s="784"/>
      <c r="Z30" s="784"/>
      <c r="AA30" s="784">
        <v>0</v>
      </c>
      <c r="AB30" s="784"/>
      <c r="AC30" s="784"/>
      <c r="AD30" s="784"/>
      <c r="AE30" s="785"/>
      <c r="AF30" s="786">
        <v>0</v>
      </c>
      <c r="AG30" s="787"/>
      <c r="AH30" s="787"/>
      <c r="AI30" s="787"/>
      <c r="AJ30" s="788"/>
      <c r="AK30" s="834">
        <v>19</v>
      </c>
      <c r="AL30" s="830"/>
      <c r="AM30" s="830"/>
      <c r="AN30" s="830"/>
      <c r="AO30" s="830"/>
      <c r="AP30" s="830" t="s">
        <v>544</v>
      </c>
      <c r="AQ30" s="830"/>
      <c r="AR30" s="830"/>
      <c r="AS30" s="830"/>
      <c r="AT30" s="830"/>
      <c r="AU30" s="830" t="s">
        <v>544</v>
      </c>
      <c r="AV30" s="830"/>
      <c r="AW30" s="830"/>
      <c r="AX30" s="830"/>
      <c r="AY30" s="830"/>
      <c r="AZ30" s="831" t="s">
        <v>544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106</v>
      </c>
      <c r="R31" s="784"/>
      <c r="S31" s="784"/>
      <c r="T31" s="784"/>
      <c r="U31" s="784"/>
      <c r="V31" s="784">
        <v>95</v>
      </c>
      <c r="W31" s="784"/>
      <c r="X31" s="784"/>
      <c r="Y31" s="784"/>
      <c r="Z31" s="784"/>
      <c r="AA31" s="784">
        <v>11</v>
      </c>
      <c r="AB31" s="784"/>
      <c r="AC31" s="784"/>
      <c r="AD31" s="784"/>
      <c r="AE31" s="785"/>
      <c r="AF31" s="786">
        <v>11</v>
      </c>
      <c r="AG31" s="787"/>
      <c r="AH31" s="787"/>
      <c r="AI31" s="787"/>
      <c r="AJ31" s="788"/>
      <c r="AK31" s="834">
        <v>61</v>
      </c>
      <c r="AL31" s="830"/>
      <c r="AM31" s="830"/>
      <c r="AN31" s="830"/>
      <c r="AO31" s="830"/>
      <c r="AP31" s="830">
        <v>298</v>
      </c>
      <c r="AQ31" s="830"/>
      <c r="AR31" s="830"/>
      <c r="AS31" s="830"/>
      <c r="AT31" s="830"/>
      <c r="AU31" s="830">
        <v>257</v>
      </c>
      <c r="AV31" s="830"/>
      <c r="AW31" s="830"/>
      <c r="AX31" s="830"/>
      <c r="AY31" s="830"/>
      <c r="AZ31" s="831" t="s">
        <v>544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v>
      </c>
      <c r="AG63" s="844"/>
      <c r="AH63" s="844"/>
      <c r="AI63" s="844"/>
      <c r="AJ63" s="845"/>
      <c r="AK63" s="846"/>
      <c r="AL63" s="841"/>
      <c r="AM63" s="841"/>
      <c r="AN63" s="841"/>
      <c r="AO63" s="841"/>
      <c r="AP63" s="844">
        <v>298</v>
      </c>
      <c r="AQ63" s="844"/>
      <c r="AR63" s="844"/>
      <c r="AS63" s="844"/>
      <c r="AT63" s="844"/>
      <c r="AU63" s="844">
        <v>257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5908</v>
      </c>
      <c r="R68" s="866"/>
      <c r="S68" s="866"/>
      <c r="T68" s="866"/>
      <c r="U68" s="866"/>
      <c r="V68" s="866">
        <v>3386</v>
      </c>
      <c r="W68" s="866"/>
      <c r="X68" s="866"/>
      <c r="Y68" s="866"/>
      <c r="Z68" s="866"/>
      <c r="AA68" s="866">
        <v>2522</v>
      </c>
      <c r="AB68" s="866"/>
      <c r="AC68" s="866"/>
      <c r="AD68" s="866"/>
      <c r="AE68" s="866"/>
      <c r="AF68" s="866">
        <v>2522</v>
      </c>
      <c r="AG68" s="866"/>
      <c r="AH68" s="866"/>
      <c r="AI68" s="866"/>
      <c r="AJ68" s="866"/>
      <c r="AK68" s="866">
        <v>0</v>
      </c>
      <c r="AL68" s="866"/>
      <c r="AM68" s="866"/>
      <c r="AN68" s="866"/>
      <c r="AO68" s="866"/>
      <c r="AP68" s="866" t="s">
        <v>544</v>
      </c>
      <c r="AQ68" s="866"/>
      <c r="AR68" s="866"/>
      <c r="AS68" s="866"/>
      <c r="AT68" s="866"/>
      <c r="AU68" s="866" t="s">
        <v>544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545</v>
      </c>
      <c r="C69" s="874"/>
      <c r="D69" s="874"/>
      <c r="E69" s="874"/>
      <c r="F69" s="874"/>
      <c r="G69" s="874"/>
      <c r="H69" s="874"/>
      <c r="I69" s="874"/>
      <c r="J69" s="874"/>
      <c r="K69" s="874"/>
      <c r="L69" s="874"/>
      <c r="M69" s="874"/>
      <c r="N69" s="874"/>
      <c r="O69" s="874"/>
      <c r="P69" s="875"/>
      <c r="Q69" s="876">
        <v>6238</v>
      </c>
      <c r="R69" s="830"/>
      <c r="S69" s="830"/>
      <c r="T69" s="830"/>
      <c r="U69" s="830"/>
      <c r="V69" s="830">
        <v>6001</v>
      </c>
      <c r="W69" s="830"/>
      <c r="X69" s="830"/>
      <c r="Y69" s="830"/>
      <c r="Z69" s="830"/>
      <c r="AA69" s="830">
        <v>237</v>
      </c>
      <c r="AB69" s="830"/>
      <c r="AC69" s="830"/>
      <c r="AD69" s="830"/>
      <c r="AE69" s="830"/>
      <c r="AF69" s="830">
        <v>227</v>
      </c>
      <c r="AG69" s="830"/>
      <c r="AH69" s="830"/>
      <c r="AI69" s="830"/>
      <c r="AJ69" s="830"/>
      <c r="AK69" s="830">
        <v>0</v>
      </c>
      <c r="AL69" s="830"/>
      <c r="AM69" s="830"/>
      <c r="AN69" s="830"/>
      <c r="AO69" s="830"/>
      <c r="AP69" s="830">
        <v>2949</v>
      </c>
      <c r="AQ69" s="830"/>
      <c r="AR69" s="830"/>
      <c r="AS69" s="830"/>
      <c r="AT69" s="830"/>
      <c r="AU69" s="830">
        <v>26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546</v>
      </c>
      <c r="C70" s="874"/>
      <c r="D70" s="874"/>
      <c r="E70" s="874"/>
      <c r="F70" s="874"/>
      <c r="G70" s="874"/>
      <c r="H70" s="874"/>
      <c r="I70" s="874"/>
      <c r="J70" s="874"/>
      <c r="K70" s="874"/>
      <c r="L70" s="874"/>
      <c r="M70" s="874"/>
      <c r="N70" s="874"/>
      <c r="O70" s="874"/>
      <c r="P70" s="875"/>
      <c r="Q70" s="876">
        <v>895</v>
      </c>
      <c r="R70" s="830"/>
      <c r="S70" s="830"/>
      <c r="T70" s="830"/>
      <c r="U70" s="830"/>
      <c r="V70" s="830">
        <v>875</v>
      </c>
      <c r="W70" s="830"/>
      <c r="X70" s="830"/>
      <c r="Y70" s="830"/>
      <c r="Z70" s="830"/>
      <c r="AA70" s="830">
        <v>20</v>
      </c>
      <c r="AB70" s="830"/>
      <c r="AC70" s="830"/>
      <c r="AD70" s="830"/>
      <c r="AE70" s="830"/>
      <c r="AF70" s="830">
        <v>20</v>
      </c>
      <c r="AG70" s="830"/>
      <c r="AH70" s="830"/>
      <c r="AI70" s="830"/>
      <c r="AJ70" s="830"/>
      <c r="AK70" s="830">
        <v>60</v>
      </c>
      <c r="AL70" s="830"/>
      <c r="AM70" s="830"/>
      <c r="AN70" s="830"/>
      <c r="AO70" s="830"/>
      <c r="AP70" s="830" t="s">
        <v>544</v>
      </c>
      <c r="AQ70" s="830"/>
      <c r="AR70" s="830"/>
      <c r="AS70" s="830"/>
      <c r="AT70" s="830"/>
      <c r="AU70" s="830" t="s">
        <v>544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548</v>
      </c>
      <c r="C71" s="874"/>
      <c r="D71" s="874"/>
      <c r="E71" s="874"/>
      <c r="F71" s="874"/>
      <c r="G71" s="874"/>
      <c r="H71" s="874"/>
      <c r="I71" s="874"/>
      <c r="J71" s="874"/>
      <c r="K71" s="874"/>
      <c r="L71" s="874"/>
      <c r="M71" s="874"/>
      <c r="N71" s="874"/>
      <c r="O71" s="874"/>
      <c r="P71" s="875"/>
      <c r="Q71" s="876">
        <v>127</v>
      </c>
      <c r="R71" s="830"/>
      <c r="S71" s="830"/>
      <c r="T71" s="830"/>
      <c r="U71" s="830"/>
      <c r="V71" s="830">
        <v>122</v>
      </c>
      <c r="W71" s="830"/>
      <c r="X71" s="830"/>
      <c r="Y71" s="830"/>
      <c r="Z71" s="830"/>
      <c r="AA71" s="830">
        <v>5</v>
      </c>
      <c r="AB71" s="830"/>
      <c r="AC71" s="830"/>
      <c r="AD71" s="830"/>
      <c r="AE71" s="830"/>
      <c r="AF71" s="830">
        <v>5</v>
      </c>
      <c r="AG71" s="830"/>
      <c r="AH71" s="830"/>
      <c r="AI71" s="830"/>
      <c r="AJ71" s="830"/>
      <c r="AK71" s="830">
        <v>10</v>
      </c>
      <c r="AL71" s="830"/>
      <c r="AM71" s="830"/>
      <c r="AN71" s="830"/>
      <c r="AO71" s="830"/>
      <c r="AP71" s="830" t="s">
        <v>544</v>
      </c>
      <c r="AQ71" s="830"/>
      <c r="AR71" s="830"/>
      <c r="AS71" s="830"/>
      <c r="AT71" s="830"/>
      <c r="AU71" s="830" t="s">
        <v>544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549</v>
      </c>
      <c r="C72" s="874"/>
      <c r="D72" s="874"/>
      <c r="E72" s="874"/>
      <c r="F72" s="874"/>
      <c r="G72" s="874"/>
      <c r="H72" s="874"/>
      <c r="I72" s="874"/>
      <c r="J72" s="874"/>
      <c r="K72" s="874"/>
      <c r="L72" s="874"/>
      <c r="M72" s="874"/>
      <c r="N72" s="874"/>
      <c r="O72" s="874"/>
      <c r="P72" s="875"/>
      <c r="Q72" s="876">
        <v>617</v>
      </c>
      <c r="R72" s="830"/>
      <c r="S72" s="830"/>
      <c r="T72" s="830"/>
      <c r="U72" s="830"/>
      <c r="V72" s="830">
        <v>566</v>
      </c>
      <c r="W72" s="830"/>
      <c r="X72" s="830"/>
      <c r="Y72" s="830"/>
      <c r="Z72" s="830"/>
      <c r="AA72" s="830">
        <v>51</v>
      </c>
      <c r="AB72" s="830"/>
      <c r="AC72" s="830"/>
      <c r="AD72" s="830"/>
      <c r="AE72" s="830"/>
      <c r="AF72" s="830">
        <v>51</v>
      </c>
      <c r="AG72" s="830"/>
      <c r="AH72" s="830"/>
      <c r="AI72" s="830"/>
      <c r="AJ72" s="830"/>
      <c r="AK72" s="830">
        <v>39</v>
      </c>
      <c r="AL72" s="830"/>
      <c r="AM72" s="830"/>
      <c r="AN72" s="830"/>
      <c r="AO72" s="830"/>
      <c r="AP72" s="830" t="s">
        <v>553</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550</v>
      </c>
      <c r="C73" s="874"/>
      <c r="D73" s="874"/>
      <c r="E73" s="874"/>
      <c r="F73" s="874"/>
      <c r="G73" s="874"/>
      <c r="H73" s="874"/>
      <c r="I73" s="874"/>
      <c r="J73" s="874"/>
      <c r="K73" s="874"/>
      <c r="L73" s="874"/>
      <c r="M73" s="874"/>
      <c r="N73" s="874"/>
      <c r="O73" s="874"/>
      <c r="P73" s="875"/>
      <c r="Q73" s="876">
        <v>177493</v>
      </c>
      <c r="R73" s="830"/>
      <c r="S73" s="830"/>
      <c r="T73" s="830"/>
      <c r="U73" s="830"/>
      <c r="V73" s="830">
        <v>175048</v>
      </c>
      <c r="W73" s="830"/>
      <c r="X73" s="830"/>
      <c r="Y73" s="830"/>
      <c r="Z73" s="830"/>
      <c r="AA73" s="830">
        <v>2445</v>
      </c>
      <c r="AB73" s="830"/>
      <c r="AC73" s="830"/>
      <c r="AD73" s="830"/>
      <c r="AE73" s="830"/>
      <c r="AF73" s="830">
        <v>2442</v>
      </c>
      <c r="AG73" s="830"/>
      <c r="AH73" s="830"/>
      <c r="AI73" s="830"/>
      <c r="AJ73" s="830"/>
      <c r="AK73" s="830">
        <v>6094</v>
      </c>
      <c r="AL73" s="830"/>
      <c r="AM73" s="830"/>
      <c r="AN73" s="830"/>
      <c r="AO73" s="830"/>
      <c r="AP73" s="830" t="s">
        <v>553</v>
      </c>
      <c r="AQ73" s="830"/>
      <c r="AR73" s="830"/>
      <c r="AS73" s="830"/>
      <c r="AT73" s="830"/>
      <c r="AU73" s="830" t="s">
        <v>553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5270</v>
      </c>
      <c r="AG88" s="844"/>
      <c r="AH88" s="844"/>
      <c r="AI88" s="844"/>
      <c r="AJ88" s="844"/>
      <c r="AK88" s="841"/>
      <c r="AL88" s="841"/>
      <c r="AM88" s="841"/>
      <c r="AN88" s="841"/>
      <c r="AO88" s="841"/>
      <c r="AP88" s="844">
        <v>2949</v>
      </c>
      <c r="AQ88" s="844"/>
      <c r="AR88" s="844"/>
      <c r="AS88" s="844"/>
      <c r="AT88" s="844"/>
      <c r="AU88" s="844">
        <v>26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98</v>
      </c>
      <c r="CS102" s="852"/>
      <c r="CT102" s="852"/>
      <c r="CU102" s="852"/>
      <c r="CV102" s="891"/>
      <c r="CW102" s="890">
        <v>32</v>
      </c>
      <c r="CX102" s="852"/>
      <c r="CY102" s="852"/>
      <c r="CZ102" s="852"/>
      <c r="DA102" s="891"/>
      <c r="DB102" s="890" t="s">
        <v>544</v>
      </c>
      <c r="DC102" s="852"/>
      <c r="DD102" s="852"/>
      <c r="DE102" s="852"/>
      <c r="DF102" s="891"/>
      <c r="DG102" s="890" t="s">
        <v>544</v>
      </c>
      <c r="DH102" s="852"/>
      <c r="DI102" s="852"/>
      <c r="DJ102" s="852"/>
      <c r="DK102" s="891"/>
      <c r="DL102" s="890" t="s">
        <v>544</v>
      </c>
      <c r="DM102" s="852"/>
      <c r="DN102" s="852"/>
      <c r="DO102" s="852"/>
      <c r="DP102" s="891"/>
      <c r="DQ102" s="890" t="s">
        <v>544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190819</v>
      </c>
      <c r="AB110" s="900"/>
      <c r="AC110" s="900"/>
      <c r="AD110" s="900"/>
      <c r="AE110" s="901"/>
      <c r="AF110" s="902">
        <v>216421</v>
      </c>
      <c r="AG110" s="900"/>
      <c r="AH110" s="900"/>
      <c r="AI110" s="900"/>
      <c r="AJ110" s="901"/>
      <c r="AK110" s="902">
        <v>213011</v>
      </c>
      <c r="AL110" s="900"/>
      <c r="AM110" s="900"/>
      <c r="AN110" s="900"/>
      <c r="AO110" s="901"/>
      <c r="AP110" s="903">
        <v>14.1</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1748847</v>
      </c>
      <c r="BR110" s="931"/>
      <c r="BS110" s="931"/>
      <c r="BT110" s="931"/>
      <c r="BU110" s="931"/>
      <c r="BV110" s="931">
        <v>1658970</v>
      </c>
      <c r="BW110" s="931"/>
      <c r="BX110" s="931"/>
      <c r="BY110" s="931"/>
      <c r="BZ110" s="931"/>
      <c r="CA110" s="931">
        <v>1736614</v>
      </c>
      <c r="CB110" s="931"/>
      <c r="CC110" s="931"/>
      <c r="CD110" s="931"/>
      <c r="CE110" s="931"/>
      <c r="CF110" s="944">
        <v>114.7</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289457</v>
      </c>
      <c r="BR112" s="926"/>
      <c r="BS112" s="926"/>
      <c r="BT112" s="926"/>
      <c r="BU112" s="926"/>
      <c r="BV112" s="926">
        <v>275791</v>
      </c>
      <c r="BW112" s="926"/>
      <c r="BX112" s="926"/>
      <c r="BY112" s="926"/>
      <c r="BZ112" s="926"/>
      <c r="CA112" s="926">
        <v>256569</v>
      </c>
      <c r="CB112" s="926"/>
      <c r="CC112" s="926"/>
      <c r="CD112" s="926"/>
      <c r="CE112" s="926"/>
      <c r="CF112" s="920">
        <v>16.899999999999999</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46177</v>
      </c>
      <c r="AB113" s="938"/>
      <c r="AC113" s="938"/>
      <c r="AD113" s="938"/>
      <c r="AE113" s="939"/>
      <c r="AF113" s="940">
        <v>48843</v>
      </c>
      <c r="AG113" s="938"/>
      <c r="AH113" s="938"/>
      <c r="AI113" s="938"/>
      <c r="AJ113" s="939"/>
      <c r="AK113" s="940">
        <v>47892</v>
      </c>
      <c r="AL113" s="938"/>
      <c r="AM113" s="938"/>
      <c r="AN113" s="938"/>
      <c r="AO113" s="939"/>
      <c r="AP113" s="941">
        <v>3.2</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27722</v>
      </c>
      <c r="BR113" s="926"/>
      <c r="BS113" s="926"/>
      <c r="BT113" s="926"/>
      <c r="BU113" s="926"/>
      <c r="BV113" s="926">
        <v>24859</v>
      </c>
      <c r="BW113" s="926"/>
      <c r="BX113" s="926"/>
      <c r="BY113" s="926"/>
      <c r="BZ113" s="926"/>
      <c r="CA113" s="926">
        <v>26033</v>
      </c>
      <c r="CB113" s="926"/>
      <c r="CC113" s="926"/>
      <c r="CD113" s="926"/>
      <c r="CE113" s="926"/>
      <c r="CF113" s="920">
        <v>1.7</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5279</v>
      </c>
      <c r="AB114" s="959"/>
      <c r="AC114" s="959"/>
      <c r="AD114" s="959"/>
      <c r="AE114" s="960"/>
      <c r="AF114" s="961">
        <v>5045</v>
      </c>
      <c r="AG114" s="959"/>
      <c r="AH114" s="959"/>
      <c r="AI114" s="959"/>
      <c r="AJ114" s="960"/>
      <c r="AK114" s="961">
        <v>4563</v>
      </c>
      <c r="AL114" s="959"/>
      <c r="AM114" s="959"/>
      <c r="AN114" s="959"/>
      <c r="AO114" s="960"/>
      <c r="AP114" s="962">
        <v>0.3</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295954</v>
      </c>
      <c r="BR114" s="926"/>
      <c r="BS114" s="926"/>
      <c r="BT114" s="926"/>
      <c r="BU114" s="926"/>
      <c r="BV114" s="926">
        <v>283571</v>
      </c>
      <c r="BW114" s="926"/>
      <c r="BX114" s="926"/>
      <c r="BY114" s="926"/>
      <c r="BZ114" s="926"/>
      <c r="CA114" s="926">
        <v>291245</v>
      </c>
      <c r="CB114" s="926"/>
      <c r="CC114" s="926"/>
      <c r="CD114" s="926"/>
      <c r="CE114" s="926"/>
      <c r="CF114" s="920">
        <v>19.2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242275</v>
      </c>
      <c r="AB117" s="979"/>
      <c r="AC117" s="979"/>
      <c r="AD117" s="979"/>
      <c r="AE117" s="980"/>
      <c r="AF117" s="981">
        <v>270309</v>
      </c>
      <c r="AG117" s="979"/>
      <c r="AH117" s="979"/>
      <c r="AI117" s="979"/>
      <c r="AJ117" s="980"/>
      <c r="AK117" s="981">
        <v>265466</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2361980</v>
      </c>
      <c r="BR119" s="1000"/>
      <c r="BS119" s="1000"/>
      <c r="BT119" s="1000"/>
      <c r="BU119" s="1000"/>
      <c r="BV119" s="1000">
        <v>2243191</v>
      </c>
      <c r="BW119" s="1000"/>
      <c r="BX119" s="1000"/>
      <c r="BY119" s="1000"/>
      <c r="BZ119" s="1000"/>
      <c r="CA119" s="1000">
        <v>2310461</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3046059</v>
      </c>
      <c r="BR120" s="931"/>
      <c r="BS120" s="931"/>
      <c r="BT120" s="931"/>
      <c r="BU120" s="931"/>
      <c r="BV120" s="931">
        <v>3276966</v>
      </c>
      <c r="BW120" s="931"/>
      <c r="BX120" s="931"/>
      <c r="BY120" s="931"/>
      <c r="BZ120" s="931"/>
      <c r="CA120" s="931">
        <v>3557669</v>
      </c>
      <c r="CB120" s="931"/>
      <c r="CC120" s="931"/>
      <c r="CD120" s="931"/>
      <c r="CE120" s="931"/>
      <c r="CF120" s="944">
        <v>235</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289457</v>
      </c>
      <c r="DH120" s="931"/>
      <c r="DI120" s="931"/>
      <c r="DJ120" s="931"/>
      <c r="DK120" s="931"/>
      <c r="DL120" s="931">
        <v>275791</v>
      </c>
      <c r="DM120" s="931"/>
      <c r="DN120" s="931"/>
      <c r="DO120" s="931"/>
      <c r="DP120" s="931"/>
      <c r="DQ120" s="931">
        <v>256569</v>
      </c>
      <c r="DR120" s="931"/>
      <c r="DS120" s="931"/>
      <c r="DT120" s="931"/>
      <c r="DU120" s="931"/>
      <c r="DV120" s="932">
        <v>16.899999999999999</v>
      </c>
      <c r="DW120" s="932"/>
      <c r="DX120" s="932"/>
      <c r="DY120" s="932"/>
      <c r="DZ120" s="933"/>
    </row>
    <row r="121" spans="1:130" s="230" customFormat="1" ht="26.25" customHeight="1" x14ac:dyDescent="0.15">
      <c r="A121" s="1058"/>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8"/>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1606755</v>
      </c>
      <c r="BR122" s="1000"/>
      <c r="BS122" s="1000"/>
      <c r="BT122" s="1000"/>
      <c r="BU122" s="1000"/>
      <c r="BV122" s="1000">
        <v>1555390</v>
      </c>
      <c r="BW122" s="1000"/>
      <c r="BX122" s="1000"/>
      <c r="BY122" s="1000"/>
      <c r="BZ122" s="1000"/>
      <c r="CA122" s="1000">
        <v>1573114</v>
      </c>
      <c r="CB122" s="1000"/>
      <c r="CC122" s="1000"/>
      <c r="CD122" s="1000"/>
      <c r="CE122" s="1000"/>
      <c r="CF122" s="1017">
        <v>103.9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4">
        <v>4652814</v>
      </c>
      <c r="BR123" s="1031"/>
      <c r="BS123" s="1031"/>
      <c r="BT123" s="1031"/>
      <c r="BU123" s="1031"/>
      <c r="BV123" s="1031">
        <v>4832356</v>
      </c>
      <c r="BW123" s="1031"/>
      <c r="BX123" s="1031"/>
      <c r="BY123" s="1031"/>
      <c r="BZ123" s="1031"/>
      <c r="CA123" s="1031">
        <v>5130783</v>
      </c>
      <c r="CB123" s="1031"/>
      <c r="CC123" s="1031"/>
      <c r="CD123" s="1031"/>
      <c r="CE123" s="1031"/>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t="s">
        <v>122</v>
      </c>
      <c r="AB128" s="1047"/>
      <c r="AC128" s="1047"/>
      <c r="AD128" s="1047"/>
      <c r="AE128" s="1048"/>
      <c r="AF128" s="1049" t="s">
        <v>122</v>
      </c>
      <c r="AG128" s="1047"/>
      <c r="AH128" s="1047"/>
      <c r="AI128" s="1047"/>
      <c r="AJ128" s="1048"/>
      <c r="AK128" s="1049" t="s">
        <v>122</v>
      </c>
      <c r="AL128" s="1047"/>
      <c r="AM128" s="1047"/>
      <c r="AN128" s="1047"/>
      <c r="AO128" s="1048"/>
      <c r="AP128" s="1050"/>
      <c r="AQ128" s="1051"/>
      <c r="AR128" s="1051"/>
      <c r="AS128" s="1051"/>
      <c r="AT128" s="1052"/>
      <c r="AU128" s="232"/>
      <c r="AV128" s="232"/>
      <c r="AW128" s="232"/>
      <c r="AX128" s="896" t="s">
        <v>462</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463</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1729577</v>
      </c>
      <c r="AB129" s="959"/>
      <c r="AC129" s="959"/>
      <c r="AD129" s="959"/>
      <c r="AE129" s="960"/>
      <c r="AF129" s="961">
        <v>1671758</v>
      </c>
      <c r="AG129" s="959"/>
      <c r="AH129" s="959"/>
      <c r="AI129" s="959"/>
      <c r="AJ129" s="960"/>
      <c r="AK129" s="961">
        <v>1679197</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173268</v>
      </c>
      <c r="AB130" s="959"/>
      <c r="AC130" s="959"/>
      <c r="AD130" s="959"/>
      <c r="AE130" s="960"/>
      <c r="AF130" s="961">
        <v>172962</v>
      </c>
      <c r="AG130" s="959"/>
      <c r="AH130" s="959"/>
      <c r="AI130" s="959"/>
      <c r="AJ130" s="960"/>
      <c r="AK130" s="961">
        <v>165449</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5.8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1556309</v>
      </c>
      <c r="AB131" s="986"/>
      <c r="AC131" s="986"/>
      <c r="AD131" s="986"/>
      <c r="AE131" s="987"/>
      <c r="AF131" s="985">
        <v>1498796</v>
      </c>
      <c r="AG131" s="986"/>
      <c r="AH131" s="986"/>
      <c r="AI131" s="986"/>
      <c r="AJ131" s="987"/>
      <c r="AK131" s="985">
        <v>1513748</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4.4340166380000001</v>
      </c>
      <c r="AB132" s="1097"/>
      <c r="AC132" s="1097"/>
      <c r="AD132" s="1097"/>
      <c r="AE132" s="1098"/>
      <c r="AF132" s="1099">
        <v>6.495013331</v>
      </c>
      <c r="AG132" s="1097"/>
      <c r="AH132" s="1097"/>
      <c r="AI132" s="1097"/>
      <c r="AJ132" s="1098"/>
      <c r="AK132" s="1099">
        <v>6.6072424209999996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3.5</v>
      </c>
      <c r="AB133" s="1080"/>
      <c r="AC133" s="1080"/>
      <c r="AD133" s="1080"/>
      <c r="AE133" s="1081"/>
      <c r="AF133" s="1079">
        <v>4.7</v>
      </c>
      <c r="AG133" s="1080"/>
      <c r="AH133" s="1080"/>
      <c r="AI133" s="1080"/>
      <c r="AJ133" s="1081"/>
      <c r="AK133" s="1079">
        <v>5.8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GZtOVdyjJh7JxvfJxHXsJ2JJZbUUBGXPhwbIqdJ8TJi0/WrMZA5wSltZ7YvOMtCUdSBPcs++35/NwO9vlsW3w==" saltValue="QOXIc0dLg4s1OFHFQEjl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4" zoomScaleNormal="85" zoomScaleSheetLayoutView="100" workbookViewId="0">
      <selection activeCell="BN20" sqref="BN20:BU2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94zwYO7VfQTMwog+a/0ivnNF5UkUxCPieHr/bTDS6vOqLZAfRlrjnUv00EO1Der1aJjJmifpHlEyAlfwYV76g==" saltValue="g721c1PWNj2bvisxdOHL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5" zoomScaleNormal="100" zoomScaleSheetLayoutView="55" workbookViewId="0">
      <selection activeCell="BN20" sqref="BN20:BU20"/>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KBU4ocaOoLmjexCMD+HHzD26HoLlw4Gv0p0MZ2TnWl9gfx+BkCke2c+yH7L4JOW0jtD0ezLswgtyEs5MxFJSQ==" saltValue="52hJvy90LkHefmAWA5ZV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N20" sqref="BN20:BU2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483763</v>
      </c>
      <c r="AP9" s="281">
        <v>193893</v>
      </c>
      <c r="AQ9" s="282">
        <v>243450</v>
      </c>
      <c r="AR9" s="283">
        <v>-20.399999999999999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73998</v>
      </c>
      <c r="AP10" s="284">
        <v>29659</v>
      </c>
      <c r="AQ10" s="285">
        <v>36828</v>
      </c>
      <c r="AR10" s="286">
        <v>-19.5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53767</v>
      </c>
      <c r="AP13" s="284">
        <v>21550</v>
      </c>
      <c r="AQ13" s="285">
        <v>11862</v>
      </c>
      <c r="AR13" s="286">
        <v>81.7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15001</v>
      </c>
      <c r="AP14" s="284">
        <v>6012</v>
      </c>
      <c r="AQ14" s="285">
        <v>4647</v>
      </c>
      <c r="AR14" s="286">
        <v>29.4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-30904</v>
      </c>
      <c r="AP15" s="284">
        <v>-12386</v>
      </c>
      <c r="AQ15" s="285">
        <v>-13358</v>
      </c>
      <c r="AR15" s="286">
        <v>-7.3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595625</v>
      </c>
      <c r="AP16" s="284">
        <v>238727</v>
      </c>
      <c r="AQ16" s="285">
        <v>286004</v>
      </c>
      <c r="AR16" s="286">
        <v>-16.5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22.44</v>
      </c>
      <c r="AP21" s="298">
        <v>24.25</v>
      </c>
      <c r="AQ21" s="299">
        <v>-1.81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97.4</v>
      </c>
      <c r="AP22" s="303">
        <v>95.4</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213011</v>
      </c>
      <c r="AP32" s="312">
        <v>85375</v>
      </c>
      <c r="AQ32" s="313">
        <v>167387</v>
      </c>
      <c r="AR32" s="314">
        <v>-49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47892</v>
      </c>
      <c r="AP35" s="312">
        <v>19195</v>
      </c>
      <c r="AQ35" s="313">
        <v>34589</v>
      </c>
      <c r="AR35" s="314">
        <v>-44.5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4563</v>
      </c>
      <c r="AP36" s="312">
        <v>1829</v>
      </c>
      <c r="AQ36" s="313">
        <v>2508</v>
      </c>
      <c r="AR36" s="314">
        <v>-27.1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1525</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44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t="s">
        <v>485</v>
      </c>
      <c r="AP39" s="312" t="s">
        <v>485</v>
      </c>
      <c r="AQ39" s="313">
        <v>-7489</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-165449</v>
      </c>
      <c r="AP40" s="312">
        <v>-66312</v>
      </c>
      <c r="AQ40" s="313">
        <v>-138932</v>
      </c>
      <c r="AR40" s="314">
        <v>-52.3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100017</v>
      </c>
      <c r="AP41" s="312">
        <v>40087</v>
      </c>
      <c r="AQ41" s="313">
        <v>59636</v>
      </c>
      <c r="AR41" s="314">
        <v>-32.799999999999997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233286</v>
      </c>
      <c r="AN51" s="334">
        <v>84432</v>
      </c>
      <c r="AO51" s="335">
        <v>-38.4</v>
      </c>
      <c r="AP51" s="336">
        <v>268375</v>
      </c>
      <c r="AQ51" s="337">
        <v>-1.2</v>
      </c>
      <c r="AR51" s="338">
        <v>-37.200000000000003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147290</v>
      </c>
      <c r="AN52" s="342">
        <v>53308</v>
      </c>
      <c r="AO52" s="343">
        <v>-53.8</v>
      </c>
      <c r="AP52" s="344">
        <v>119602</v>
      </c>
      <c r="AQ52" s="345">
        <v>1.5</v>
      </c>
      <c r="AR52" s="346">
        <v>-55.3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261847</v>
      </c>
      <c r="AN53" s="334">
        <v>97450</v>
      </c>
      <c r="AO53" s="335">
        <v>15.4</v>
      </c>
      <c r="AP53" s="336">
        <v>301035</v>
      </c>
      <c r="AQ53" s="337">
        <v>12.2</v>
      </c>
      <c r="AR53" s="338">
        <v>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203708</v>
      </c>
      <c r="AN54" s="342">
        <v>75812</v>
      </c>
      <c r="AO54" s="343">
        <v>42.2</v>
      </c>
      <c r="AP54" s="344">
        <v>154376</v>
      </c>
      <c r="AQ54" s="345">
        <v>29.1</v>
      </c>
      <c r="AR54" s="346">
        <v>13.1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323339</v>
      </c>
      <c r="AN55" s="334">
        <v>122107</v>
      </c>
      <c r="AO55" s="335">
        <v>25.3</v>
      </c>
      <c r="AP55" s="336">
        <v>277467</v>
      </c>
      <c r="AQ55" s="337">
        <v>-7.8</v>
      </c>
      <c r="AR55" s="338">
        <v>33.1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217247</v>
      </c>
      <c r="AN56" s="342">
        <v>82042</v>
      </c>
      <c r="AO56" s="343">
        <v>8.1999999999999993</v>
      </c>
      <c r="AP56" s="344">
        <v>128378</v>
      </c>
      <c r="AQ56" s="345">
        <v>-16.8</v>
      </c>
      <c r="AR56" s="346">
        <v>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266656</v>
      </c>
      <c r="AN57" s="334">
        <v>103315</v>
      </c>
      <c r="AO57" s="335">
        <v>-15.4</v>
      </c>
      <c r="AP57" s="336">
        <v>282256</v>
      </c>
      <c r="AQ57" s="337">
        <v>1.7</v>
      </c>
      <c r="AR57" s="338">
        <v>-17.100000000000001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243250</v>
      </c>
      <c r="AN58" s="342">
        <v>94246</v>
      </c>
      <c r="AO58" s="343">
        <v>14.9</v>
      </c>
      <c r="AP58" s="344">
        <v>145453</v>
      </c>
      <c r="AQ58" s="345">
        <v>13.3</v>
      </c>
      <c r="AR58" s="346">
        <v>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482137</v>
      </c>
      <c r="AN59" s="334">
        <v>193241</v>
      </c>
      <c r="AO59" s="335">
        <v>87</v>
      </c>
      <c r="AP59" s="336">
        <v>295341</v>
      </c>
      <c r="AQ59" s="337">
        <v>4.5999999999999996</v>
      </c>
      <c r="AR59" s="338">
        <v>82.4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408318</v>
      </c>
      <c r="AN60" s="342">
        <v>163655</v>
      </c>
      <c r="AO60" s="343">
        <v>73.599999999999994</v>
      </c>
      <c r="AP60" s="344">
        <v>137402</v>
      </c>
      <c r="AQ60" s="345">
        <v>-5.5</v>
      </c>
      <c r="AR60" s="346">
        <v>79.099999999999994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313453</v>
      </c>
      <c r="AN61" s="349">
        <v>120109</v>
      </c>
      <c r="AO61" s="350">
        <v>14.8</v>
      </c>
      <c r="AP61" s="351">
        <v>284895</v>
      </c>
      <c r="AQ61" s="352">
        <v>1.9</v>
      </c>
      <c r="AR61" s="338">
        <v>12.9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243963</v>
      </c>
      <c r="AN62" s="342">
        <v>93813</v>
      </c>
      <c r="AO62" s="343">
        <v>17</v>
      </c>
      <c r="AP62" s="344">
        <v>137042</v>
      </c>
      <c r="AQ62" s="345">
        <v>4.3</v>
      </c>
      <c r="AR62" s="346">
        <v>12.7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DTrRwgy5sOngyKBXKh4JIz25ZILMOWMcUPJs5Qf/gS9ekn8xUVqsDzJNIiHM1Unw3Nofhjeo4BPSF3/UyWRMw==" saltValue="bSG43cLkk4nrzn4V211Q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BN20" sqref="BN20:BU2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Ibn2oAKUrU3JjH/NMAu1Rh34efN9vYivXc2MN92veXTgfJ9jbDITdpBLZJG/7CBEbAATM3weZA2z92JmqEOTA==" saltValue="1Gi1cktYqujP94+I6oia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election activeCell="BN20" sqref="BN20:BU2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waKQ7cJ101OKBwWkoruGhx6bajuiYWTmMHDLsZadrAvEcnKUzgkK7LCZBVesB8RIWJnV8eh3uQV+taitFRrQTw==" saltValue="3kPOsxWxnYs+syYqFvjK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SheetLayoutView="100" workbookViewId="0">
      <selection activeCell="BN20" sqref="BN20:BU2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88.66</v>
      </c>
      <c r="G47" s="12">
        <v>87.04</v>
      </c>
      <c r="H47" s="12">
        <v>83.3</v>
      </c>
      <c r="I47" s="12">
        <v>87.94</v>
      </c>
      <c r="J47" s="13">
        <v>91.43</v>
      </c>
    </row>
    <row r="48" spans="2:10" ht="57.75" customHeight="1" x14ac:dyDescent="0.15">
      <c r="B48" s="14"/>
      <c r="C48" s="1141" t="s">
        <v>4</v>
      </c>
      <c r="D48" s="1141"/>
      <c r="E48" s="1142"/>
      <c r="F48" s="15">
        <v>2.65</v>
      </c>
      <c r="G48" s="16">
        <v>4.78</v>
      </c>
      <c r="H48" s="16">
        <v>2.62</v>
      </c>
      <c r="I48" s="16">
        <v>4.78</v>
      </c>
      <c r="J48" s="17">
        <v>3.7</v>
      </c>
    </row>
    <row r="49" spans="2:10" ht="57.75" customHeight="1" thickBot="1" x14ac:dyDescent="0.2">
      <c r="B49" s="18"/>
      <c r="C49" s="1143" t="s">
        <v>5</v>
      </c>
      <c r="D49" s="1143"/>
      <c r="E49" s="1144"/>
      <c r="F49" s="19">
        <v>2.99</v>
      </c>
      <c r="G49" s="20">
        <v>3.11</v>
      </c>
      <c r="H49" s="20" t="s">
        <v>529</v>
      </c>
      <c r="I49" s="20">
        <v>2.1</v>
      </c>
      <c r="J49" s="21" t="s">
        <v>530</v>
      </c>
    </row>
    <row r="50" spans="2:10" x14ac:dyDescent="0.15"/>
  </sheetData>
  <sheetProtection algorithmName="SHA-512" hashValue="Ivdp1aLHOO/tUi0068nSy8PFuE0b/dvkAe6U4CaMKzvEoffsY6MIusIpVWd84ZvXcjdNaPzuwkAIc5KCSdz0XQ==" saltValue="r0JuSl7iMStXg12vB8hb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election activeCell="BN20" sqref="BN20:BU2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2.64</v>
      </c>
      <c r="G34" s="33">
        <v>4.7300000000000004</v>
      </c>
      <c r="H34" s="33">
        <v>2.58</v>
      </c>
      <c r="I34" s="33">
        <v>4.74</v>
      </c>
      <c r="J34" s="34">
        <v>3.66</v>
      </c>
      <c r="K34" s="22"/>
      <c r="L34" s="22"/>
      <c r="M34" s="22"/>
      <c r="N34" s="22"/>
      <c r="O34" s="22"/>
      <c r="P34" s="22"/>
    </row>
    <row r="35" spans="1:16" ht="39" customHeight="1" x14ac:dyDescent="0.15">
      <c r="A35" s="22"/>
      <c r="B35" s="35"/>
      <c r="C35" s="1145" t="s">
        <v>532</v>
      </c>
      <c r="D35" s="1146"/>
      <c r="E35" s="1147"/>
      <c r="F35" s="36">
        <v>0.06</v>
      </c>
      <c r="G35" s="37">
        <v>0.09</v>
      </c>
      <c r="H35" s="37">
        <v>0.3</v>
      </c>
      <c r="I35" s="37">
        <v>0.73</v>
      </c>
      <c r="J35" s="38">
        <v>0.65</v>
      </c>
      <c r="K35" s="22"/>
      <c r="L35" s="22"/>
      <c r="M35" s="22"/>
      <c r="N35" s="22"/>
      <c r="O35" s="22"/>
      <c r="P35" s="22"/>
    </row>
    <row r="36" spans="1:16" ht="39" customHeight="1" x14ac:dyDescent="0.15">
      <c r="A36" s="22"/>
      <c r="B36" s="35"/>
      <c r="C36" s="1145" t="s">
        <v>533</v>
      </c>
      <c r="D36" s="1146"/>
      <c r="E36" s="1147"/>
      <c r="F36" s="36">
        <v>0.02</v>
      </c>
      <c r="G36" s="37">
        <v>0.17</v>
      </c>
      <c r="H36" s="37">
        <v>0.2</v>
      </c>
      <c r="I36" s="37">
        <v>0.26</v>
      </c>
      <c r="J36" s="38">
        <v>0.22</v>
      </c>
      <c r="K36" s="22"/>
      <c r="L36" s="22"/>
      <c r="M36" s="22"/>
      <c r="N36" s="22"/>
      <c r="O36" s="22"/>
      <c r="P36" s="22"/>
    </row>
    <row r="37" spans="1:16" ht="39" customHeight="1" x14ac:dyDescent="0.15">
      <c r="A37" s="22"/>
      <c r="B37" s="35"/>
      <c r="C37" s="1145" t="s">
        <v>534</v>
      </c>
      <c r="D37" s="1146"/>
      <c r="E37" s="1147"/>
      <c r="F37" s="36">
        <v>0.1</v>
      </c>
      <c r="G37" s="37">
        <v>7.0000000000000007E-2</v>
      </c>
      <c r="H37" s="37">
        <v>0.03</v>
      </c>
      <c r="I37" s="37">
        <v>0.06</v>
      </c>
      <c r="J37" s="38">
        <v>0.08</v>
      </c>
      <c r="K37" s="22"/>
      <c r="L37" s="22"/>
      <c r="M37" s="22"/>
      <c r="N37" s="22"/>
      <c r="O37" s="22"/>
      <c r="P37" s="22"/>
    </row>
    <row r="38" spans="1:16" ht="39" customHeight="1" x14ac:dyDescent="0.15">
      <c r="A38" s="22"/>
      <c r="B38" s="35"/>
      <c r="C38" s="1145" t="s">
        <v>535</v>
      </c>
      <c r="D38" s="1146"/>
      <c r="E38" s="1147"/>
      <c r="F38" s="36">
        <v>0</v>
      </c>
      <c r="G38" s="37">
        <v>0.04</v>
      </c>
      <c r="H38" s="37">
        <v>0.03</v>
      </c>
      <c r="I38" s="37">
        <v>0.03</v>
      </c>
      <c r="J38" s="38">
        <v>0.03</v>
      </c>
      <c r="K38" s="22"/>
      <c r="L38" s="22"/>
      <c r="M38" s="22"/>
      <c r="N38" s="22"/>
      <c r="O38" s="22"/>
      <c r="P38" s="22"/>
    </row>
    <row r="39" spans="1:16" ht="39" customHeight="1" x14ac:dyDescent="0.15">
      <c r="A39" s="22"/>
      <c r="B39" s="35"/>
      <c r="C39" s="1145" t="s">
        <v>536</v>
      </c>
      <c r="D39" s="1146"/>
      <c r="E39" s="1147"/>
      <c r="F39" s="36">
        <v>0</v>
      </c>
      <c r="G39" s="37">
        <v>0</v>
      </c>
      <c r="H39" s="37">
        <v>0.01</v>
      </c>
      <c r="I39" s="37">
        <v>0.05</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0.4</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fgYZLJvUuWpvEot2qZTYQAUsXVswLtVIjdqMPO8lEmDsGS4g4jOhHySeg9L94+K4XHJRxdpPRdW/fCl3U3n+Q==" saltValue="GdK3QAlbv9dD0qA5JyB8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SheetLayoutView="55" workbookViewId="0">
      <selection activeCell="BN20" sqref="BN20:BU2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174</v>
      </c>
      <c r="L45" s="60">
        <v>176</v>
      </c>
      <c r="M45" s="60">
        <v>191</v>
      </c>
      <c r="N45" s="60">
        <v>216</v>
      </c>
      <c r="O45" s="61">
        <v>213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39</v>
      </c>
      <c r="L48" s="64">
        <v>37</v>
      </c>
      <c r="M48" s="64">
        <v>46</v>
      </c>
      <c r="N48" s="64">
        <v>49</v>
      </c>
      <c r="O48" s="65">
        <v>48</v>
      </c>
      <c r="P48" s="48"/>
      <c r="Q48" s="48"/>
      <c r="R48" s="48"/>
      <c r="S48" s="48"/>
      <c r="T48" s="48"/>
      <c r="U48" s="48"/>
    </row>
    <row r="49" spans="1:21" ht="30.75" customHeight="1" x14ac:dyDescent="0.15">
      <c r="A49" s="48"/>
      <c r="B49" s="1155"/>
      <c r="C49" s="1156"/>
      <c r="D49" s="62"/>
      <c r="E49" s="1161" t="s">
        <v>14</v>
      </c>
      <c r="F49" s="1161"/>
      <c r="G49" s="1161"/>
      <c r="H49" s="1161"/>
      <c r="I49" s="1161"/>
      <c r="J49" s="1162"/>
      <c r="K49" s="63">
        <v>5</v>
      </c>
      <c r="L49" s="64">
        <v>5</v>
      </c>
      <c r="M49" s="64">
        <v>5</v>
      </c>
      <c r="N49" s="64">
        <v>5</v>
      </c>
      <c r="O49" s="65">
        <v>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181</v>
      </c>
      <c r="L52" s="64">
        <v>171</v>
      </c>
      <c r="M52" s="64">
        <v>173</v>
      </c>
      <c r="N52" s="64">
        <v>173</v>
      </c>
      <c r="O52" s="65">
        <v>165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37</v>
      </c>
      <c r="L53" s="69">
        <v>47</v>
      </c>
      <c r="M53" s="69">
        <v>69</v>
      </c>
      <c r="N53" s="69">
        <v>97</v>
      </c>
      <c r="O53" s="70">
        <v>101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I9TWZih7R6XBLyxtxHpMmFfbeBARujdfUCItS8L11p5OForJypX1LEFiovyuJ6fPGW5t9lqjn7TGBVlMswBNA==" saltValue="WLzRpqpPx3R89r20dNzp4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0" zoomScaleSheetLayoutView="100" workbookViewId="0">
      <selection activeCell="BN20" sqref="BN20:BU2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1810</v>
      </c>
      <c r="J41" s="356">
        <v>1833</v>
      </c>
      <c r="K41" s="356">
        <v>1749</v>
      </c>
      <c r="L41" s="356">
        <v>1659</v>
      </c>
      <c r="M41" s="357">
        <v>1737</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377</v>
      </c>
      <c r="J43" s="359">
        <v>321</v>
      </c>
      <c r="K43" s="359">
        <v>289</v>
      </c>
      <c r="L43" s="359">
        <v>276</v>
      </c>
      <c r="M43" s="360">
        <v>257</v>
      </c>
    </row>
    <row r="44" spans="2:13" ht="27.75" customHeight="1" x14ac:dyDescent="0.15">
      <c r="B44" s="1186"/>
      <c r="C44" s="1187"/>
      <c r="D44" s="106"/>
      <c r="E44" s="1192" t="s">
        <v>34</v>
      </c>
      <c r="F44" s="1192"/>
      <c r="G44" s="1192"/>
      <c r="H44" s="1193"/>
      <c r="I44" s="358">
        <v>34</v>
      </c>
      <c r="J44" s="359">
        <v>31</v>
      </c>
      <c r="K44" s="359">
        <v>28</v>
      </c>
      <c r="L44" s="359">
        <v>25</v>
      </c>
      <c r="M44" s="360">
        <v>26</v>
      </c>
    </row>
    <row r="45" spans="2:13" ht="27.75" customHeight="1" x14ac:dyDescent="0.15">
      <c r="B45" s="1186"/>
      <c r="C45" s="1187"/>
      <c r="D45" s="106"/>
      <c r="E45" s="1192" t="s">
        <v>35</v>
      </c>
      <c r="F45" s="1192"/>
      <c r="G45" s="1192"/>
      <c r="H45" s="1193"/>
      <c r="I45" s="358">
        <v>324</v>
      </c>
      <c r="J45" s="359">
        <v>299</v>
      </c>
      <c r="K45" s="359">
        <v>296</v>
      </c>
      <c r="L45" s="359">
        <v>284</v>
      </c>
      <c r="M45" s="360">
        <v>291</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2439</v>
      </c>
      <c r="J50" s="359">
        <v>2681</v>
      </c>
      <c r="K50" s="359">
        <v>3046</v>
      </c>
      <c r="L50" s="359">
        <v>3277</v>
      </c>
      <c r="M50" s="360">
        <v>3558</v>
      </c>
    </row>
    <row r="51" spans="2:13" ht="27.75" customHeight="1" x14ac:dyDescent="0.15">
      <c r="B51" s="1186"/>
      <c r="C51" s="1187"/>
      <c r="D51" s="106"/>
      <c r="E51" s="1192" t="s">
        <v>42</v>
      </c>
      <c r="F51" s="1192"/>
      <c r="G51" s="1192"/>
      <c r="H51" s="1193"/>
      <c r="I51" s="358" t="s">
        <v>485</v>
      </c>
      <c r="J51" s="359" t="s">
        <v>485</v>
      </c>
      <c r="K51" s="359" t="s">
        <v>485</v>
      </c>
      <c r="L51" s="359" t="s">
        <v>485</v>
      </c>
      <c r="M51" s="360" t="s">
        <v>485</v>
      </c>
    </row>
    <row r="52" spans="2:13" ht="27.75" customHeight="1" x14ac:dyDescent="0.15">
      <c r="B52" s="1188"/>
      <c r="C52" s="1189"/>
      <c r="D52" s="106"/>
      <c r="E52" s="1192" t="s">
        <v>43</v>
      </c>
      <c r="F52" s="1192"/>
      <c r="G52" s="1192"/>
      <c r="H52" s="1193"/>
      <c r="I52" s="358">
        <v>1704</v>
      </c>
      <c r="J52" s="359">
        <v>1690</v>
      </c>
      <c r="K52" s="359">
        <v>1607</v>
      </c>
      <c r="L52" s="359">
        <v>1555</v>
      </c>
      <c r="M52" s="360">
        <v>1573</v>
      </c>
    </row>
    <row r="53" spans="2:13" ht="27.75" customHeight="1" thickBot="1" x14ac:dyDescent="0.2">
      <c r="B53" s="1199" t="s">
        <v>19</v>
      </c>
      <c r="C53" s="1200"/>
      <c r="D53" s="110"/>
      <c r="E53" s="1201" t="s">
        <v>44</v>
      </c>
      <c r="F53" s="1201"/>
      <c r="G53" s="1201"/>
      <c r="H53" s="1202"/>
      <c r="I53" s="361">
        <v>-1598</v>
      </c>
      <c r="J53" s="362">
        <v>-1887</v>
      </c>
      <c r="K53" s="362">
        <v>-2291</v>
      </c>
      <c r="L53" s="362">
        <v>-2589</v>
      </c>
      <c r="M53" s="363">
        <v>-2820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0sjkOrHEPwC87KHWZCgtDN+DPzV2F8lMnQKuUtUO1LD4pwQ9W4apQ5BY+ErB95suqlFcQTCJ6p/CMb6y0JRkQ==" saltValue="DrE6GGD8YOIZnBXAPLJA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BN20" sqref="BN20:BU2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1441</v>
      </c>
      <c r="G55" s="122">
        <v>1470</v>
      </c>
      <c r="H55" s="123">
        <v>1535</v>
      </c>
    </row>
    <row r="56" spans="2:8" ht="52.5" customHeight="1" x14ac:dyDescent="0.15">
      <c r="B56" s="124"/>
      <c r="C56" s="1213" t="s">
        <v>47</v>
      </c>
      <c r="D56" s="1213"/>
      <c r="E56" s="1214"/>
      <c r="F56" s="125">
        <v>125</v>
      </c>
      <c r="G56" s="125">
        <v>130</v>
      </c>
      <c r="H56" s="126">
        <v>142</v>
      </c>
    </row>
    <row r="57" spans="2:8" ht="53.25" customHeight="1" x14ac:dyDescent="0.15">
      <c r="B57" s="124"/>
      <c r="C57" s="1215" t="s">
        <v>48</v>
      </c>
      <c r="D57" s="1215"/>
      <c r="E57" s="1216"/>
      <c r="F57" s="127">
        <v>1353</v>
      </c>
      <c r="G57" s="127">
        <v>1548</v>
      </c>
      <c r="H57" s="128">
        <v>1727</v>
      </c>
    </row>
    <row r="58" spans="2:8" ht="45.75" customHeight="1" x14ac:dyDescent="0.15">
      <c r="B58" s="129"/>
      <c r="C58" s="1203" t="s">
        <v>554</v>
      </c>
      <c r="D58" s="1204"/>
      <c r="E58" s="1205"/>
      <c r="F58" s="130">
        <v>1340</v>
      </c>
      <c r="G58" s="130">
        <v>1532</v>
      </c>
      <c r="H58" s="131">
        <v>1687</v>
      </c>
    </row>
    <row r="59" spans="2:8" ht="45.75" customHeight="1" x14ac:dyDescent="0.15">
      <c r="B59" s="129"/>
      <c r="C59" s="1203" t="s">
        <v>555</v>
      </c>
      <c r="D59" s="1204"/>
      <c r="E59" s="1205"/>
      <c r="F59" s="130" t="s">
        <v>559</v>
      </c>
      <c r="G59" s="130" t="s">
        <v>559</v>
      </c>
      <c r="H59" s="131">
        <v>25</v>
      </c>
    </row>
    <row r="60" spans="2:8" ht="45.75" customHeight="1" x14ac:dyDescent="0.15">
      <c r="B60" s="129"/>
      <c r="C60" s="1203" t="s">
        <v>557</v>
      </c>
      <c r="D60" s="1204"/>
      <c r="E60" s="1205"/>
      <c r="F60" s="130">
        <v>5</v>
      </c>
      <c r="G60" s="130">
        <v>5</v>
      </c>
      <c r="H60" s="131">
        <v>5</v>
      </c>
    </row>
    <row r="61" spans="2:8" ht="45.75" customHeight="1" x14ac:dyDescent="0.15">
      <c r="B61" s="129"/>
      <c r="C61" s="1203" t="s">
        <v>556</v>
      </c>
      <c r="D61" s="1204"/>
      <c r="E61" s="1205"/>
      <c r="F61" s="130">
        <v>3</v>
      </c>
      <c r="G61" s="130">
        <v>6</v>
      </c>
      <c r="H61" s="131">
        <v>4</v>
      </c>
    </row>
    <row r="62" spans="2:8" ht="45.75" customHeight="1" thickBot="1" x14ac:dyDescent="0.2">
      <c r="B62" s="132"/>
      <c r="C62" s="1206" t="s">
        <v>558</v>
      </c>
      <c r="D62" s="1207"/>
      <c r="E62" s="1208"/>
      <c r="F62" s="133">
        <v>3</v>
      </c>
      <c r="G62" s="133">
        <v>3</v>
      </c>
      <c r="H62" s="134">
        <v>3</v>
      </c>
    </row>
    <row r="63" spans="2:8" ht="52.5" customHeight="1" thickBot="1" x14ac:dyDescent="0.2">
      <c r="B63" s="135"/>
      <c r="C63" s="1209" t="s">
        <v>49</v>
      </c>
      <c r="D63" s="1209"/>
      <c r="E63" s="1210"/>
      <c r="F63" s="136">
        <v>2918</v>
      </c>
      <c r="G63" s="136">
        <v>3148</v>
      </c>
      <c r="H63" s="137">
        <v>3404</v>
      </c>
    </row>
    <row r="64" spans="2:8" x14ac:dyDescent="0.15"/>
  </sheetData>
  <sheetProtection algorithmName="SHA-512" hashValue="qerdEGtX+/e21fjkAuGrKuHuL4pUe9yeL5ZwVcF6ZIEb+/cxY1VLwAkf4vo4xFyrKYlgBR8TEvhG+xH/EsTyFg==" saltValue="xr8Od6gy/FZ7FtKtAXm8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84432</v>
      </c>
      <c r="E3" s="156"/>
      <c r="F3" s="157">
        <v>268375</v>
      </c>
      <c r="G3" s="158"/>
      <c r="H3" s="159"/>
    </row>
    <row r="4" spans="1:8" x14ac:dyDescent="0.15">
      <c r="A4" s="160"/>
      <c r="B4" s="161"/>
      <c r="C4" s="162"/>
      <c r="D4" s="163">
        <v>53308</v>
      </c>
      <c r="E4" s="164"/>
      <c r="F4" s="165">
        <v>119602</v>
      </c>
      <c r="G4" s="166"/>
      <c r="H4" s="167"/>
    </row>
    <row r="5" spans="1:8" x14ac:dyDescent="0.15">
      <c r="A5" s="148" t="s">
        <v>518</v>
      </c>
      <c r="B5" s="153"/>
      <c r="C5" s="154"/>
      <c r="D5" s="155">
        <v>97450</v>
      </c>
      <c r="E5" s="156"/>
      <c r="F5" s="157">
        <v>301035</v>
      </c>
      <c r="G5" s="158"/>
      <c r="H5" s="159"/>
    </row>
    <row r="6" spans="1:8" x14ac:dyDescent="0.15">
      <c r="A6" s="160"/>
      <c r="B6" s="161"/>
      <c r="C6" s="162"/>
      <c r="D6" s="163">
        <v>75812</v>
      </c>
      <c r="E6" s="164"/>
      <c r="F6" s="165">
        <v>154376</v>
      </c>
      <c r="G6" s="166"/>
      <c r="H6" s="167"/>
    </row>
    <row r="7" spans="1:8" x14ac:dyDescent="0.15">
      <c r="A7" s="148" t="s">
        <v>519</v>
      </c>
      <c r="B7" s="153"/>
      <c r="C7" s="154"/>
      <c r="D7" s="155">
        <v>122107</v>
      </c>
      <c r="E7" s="156"/>
      <c r="F7" s="157">
        <v>277467</v>
      </c>
      <c r="G7" s="158"/>
      <c r="H7" s="159"/>
    </row>
    <row r="8" spans="1:8" x14ac:dyDescent="0.15">
      <c r="A8" s="160"/>
      <c r="B8" s="161"/>
      <c r="C8" s="162"/>
      <c r="D8" s="163">
        <v>82042</v>
      </c>
      <c r="E8" s="164"/>
      <c r="F8" s="165">
        <v>128378</v>
      </c>
      <c r="G8" s="166"/>
      <c r="H8" s="167"/>
    </row>
    <row r="9" spans="1:8" x14ac:dyDescent="0.15">
      <c r="A9" s="148" t="s">
        <v>520</v>
      </c>
      <c r="B9" s="153"/>
      <c r="C9" s="154"/>
      <c r="D9" s="155">
        <v>103315</v>
      </c>
      <c r="E9" s="156"/>
      <c r="F9" s="157">
        <v>282256</v>
      </c>
      <c r="G9" s="158"/>
      <c r="H9" s="159"/>
    </row>
    <row r="10" spans="1:8" x14ac:dyDescent="0.15">
      <c r="A10" s="160"/>
      <c r="B10" s="161"/>
      <c r="C10" s="162"/>
      <c r="D10" s="163">
        <v>94246</v>
      </c>
      <c r="E10" s="164"/>
      <c r="F10" s="165">
        <v>145453</v>
      </c>
      <c r="G10" s="166"/>
      <c r="H10" s="167"/>
    </row>
    <row r="11" spans="1:8" x14ac:dyDescent="0.15">
      <c r="A11" s="148" t="s">
        <v>521</v>
      </c>
      <c r="B11" s="153"/>
      <c r="C11" s="154"/>
      <c r="D11" s="155">
        <v>193241</v>
      </c>
      <c r="E11" s="156"/>
      <c r="F11" s="157">
        <v>295341</v>
      </c>
      <c r="G11" s="158"/>
      <c r="H11" s="159"/>
    </row>
    <row r="12" spans="1:8" x14ac:dyDescent="0.15">
      <c r="A12" s="160"/>
      <c r="B12" s="161"/>
      <c r="C12" s="168"/>
      <c r="D12" s="163">
        <v>163655</v>
      </c>
      <c r="E12" s="164"/>
      <c r="F12" s="165">
        <v>137402</v>
      </c>
      <c r="G12" s="166"/>
      <c r="H12" s="167"/>
    </row>
    <row r="13" spans="1:8" x14ac:dyDescent="0.15">
      <c r="A13" s="148"/>
      <c r="B13" s="153"/>
      <c r="C13" s="169"/>
      <c r="D13" s="170">
        <v>120109</v>
      </c>
      <c r="E13" s="171"/>
      <c r="F13" s="172">
        <v>284895</v>
      </c>
      <c r="G13" s="173"/>
      <c r="H13" s="159"/>
    </row>
    <row r="14" spans="1:8" x14ac:dyDescent="0.15">
      <c r="A14" s="160"/>
      <c r="B14" s="161"/>
      <c r="C14" s="162"/>
      <c r="D14" s="163">
        <v>93813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2.65</v>
      </c>
      <c r="C19" s="174">
        <f>ROUND(VALUE(SUBSTITUTE(実質収支比率等に係る経年分析!G$48,"▲","-")),2)</f>
        <v>4.78</v>
      </c>
      <c r="D19" s="174">
        <f>ROUND(VALUE(SUBSTITUTE(実質収支比率等に係る経年分析!H$48,"▲","-")),2)</f>
        <v>2.62</v>
      </c>
      <c r="E19" s="174">
        <f>ROUND(VALUE(SUBSTITUTE(実質収支比率等に係る経年分析!I$48,"▲","-")),2)</f>
        <v>4.78</v>
      </c>
      <c r="F19" s="174">
        <f>ROUND(VALUE(SUBSTITUTE(実質収支比率等に係る経年分析!J$48,"▲","-")),2)</f>
        <v>3.7</v>
      </c>
    </row>
    <row r="20" spans="1:11" x14ac:dyDescent="0.15">
      <c r="A20" s="174" t="s">
        <v>53</v>
      </c>
      <c r="B20" s="174">
        <f>ROUND(VALUE(SUBSTITUTE(実質収支比率等に係る経年分析!F$47,"▲","-")),2)</f>
        <v>88.66</v>
      </c>
      <c r="C20" s="174">
        <f>ROUND(VALUE(SUBSTITUTE(実質収支比率等に係る経年分析!G$47,"▲","-")),2)</f>
        <v>87.04</v>
      </c>
      <c r="D20" s="174">
        <f>ROUND(VALUE(SUBSTITUTE(実質収支比率等に係る経年分析!H$47,"▲","-")),2)</f>
        <v>83.3</v>
      </c>
      <c r="E20" s="174">
        <f>ROUND(VALUE(SUBSTITUTE(実質収支比率等に係る経年分析!I$47,"▲","-")),2)</f>
        <v>87.94</v>
      </c>
      <c r="F20" s="174">
        <f>ROUND(VALUE(SUBSTITUTE(実質収支比率等に係る経年分析!J$47,"▲","-")),2)</f>
        <v>91.43</v>
      </c>
    </row>
    <row r="21" spans="1:11" x14ac:dyDescent="0.15">
      <c r="A21" s="174" t="s">
        <v>54</v>
      </c>
      <c r="B21" s="174">
        <f>IF(ISNUMBER(VALUE(SUBSTITUTE(実質収支比率等に係る経年分析!F$49,"▲","-"))),ROUND(VALUE(SUBSTITUTE(実質収支比率等に係る経年分析!F$49,"▲","-")),2),NA())</f>
        <v>2.99</v>
      </c>
      <c r="C21" s="174">
        <f>IF(ISNUMBER(VALUE(SUBSTITUTE(実質収支比率等に係る経年分析!G$49,"▲","-"))),ROUND(VALUE(SUBSTITUTE(実質収支比率等に係る経年分析!G$49,"▲","-")),2),NA())</f>
        <v>3.11</v>
      </c>
      <c r="D21" s="174">
        <f>IF(ISNUMBER(VALUE(SUBSTITUTE(実質収支比率等に係る経年分析!H$49,"▲","-"))),ROUND(VALUE(SUBSTITUTE(実質収支比率等に係る経年分析!H$49,"▲","-")),2),NA())</f>
        <v>-1.37</v>
      </c>
      <c r="E21" s="174">
        <f>IF(ISNUMBER(VALUE(SUBSTITUTE(実質収支比率等に係る経年分析!I$49,"▲","-"))),ROUND(VALUE(SUBSTITUTE(実質収支比率等に係る経年分析!I$49,"▲","-")),2),NA())</f>
        <v>2.1</v>
      </c>
      <c r="F21" s="174">
        <f>IF(ISNUMBER(VALUE(SUBSTITUTE(実質収支比率等に係る経年分析!J$49,"▲","-"))),ROUND(VALUE(SUBSTITUTE(実質収支比率等に係る経年分析!J$49,"▲","-")),2),NA())</f>
        <v>-1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蓬田村後期高齢者医療特別会計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蓬田村学校給食センター特別会計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蓬田村国民健康保険特別会計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蓬田村介護保険特別会計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0.22</v>
      </c>
    </row>
    <row r="35" spans="1:16" x14ac:dyDescent="0.15">
      <c r="A35" s="175" t="str">
        <f>IF(連結実質赤字比率に係る赤字・黒字の構成分析!C$35="",NA(),連結実質赤字比率に係る赤字・黒字の構成分析!C$35)</f>
        <v>蓬田村簡易水道事業特別会計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4.7300000000000004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181</v>
      </c>
      <c r="E42" s="176"/>
      <c r="F42" s="176"/>
      <c r="G42" s="176">
        <f>'実質公債費比率（分子）の構造'!L$52</f>
        <v>171</v>
      </c>
      <c r="H42" s="176"/>
      <c r="I42" s="176"/>
      <c r="J42" s="176">
        <f>'実質公債費比率（分子）の構造'!M$52</f>
        <v>173</v>
      </c>
      <c r="K42" s="176"/>
      <c r="L42" s="176"/>
      <c r="M42" s="176">
        <f>'実質公債費比率（分子）の構造'!N$52</f>
        <v>173</v>
      </c>
      <c r="N42" s="176"/>
      <c r="O42" s="176"/>
      <c r="P42" s="176">
        <f>'実質公債費比率（分子）の構造'!O$52</f>
        <v>165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5</v>
      </c>
      <c r="L45" s="176"/>
      <c r="M45" s="176"/>
      <c r="N45" s="176">
        <f>'実質公債費比率（分子）の構造'!O$49</f>
        <v>5</v>
      </c>
      <c r="O45" s="176"/>
      <c r="P45" s="176"/>
    </row>
    <row r="46" spans="1:16" x14ac:dyDescent="0.15">
      <c r="A46" s="176" t="s">
        <v>64</v>
      </c>
      <c r="B46" s="176">
        <f>'実質公債費比率（分子）の構造'!K$48</f>
        <v>39</v>
      </c>
      <c r="C46" s="176"/>
      <c r="D46" s="176"/>
      <c r="E46" s="176">
        <f>'実質公債費比率（分子）の構造'!L$48</f>
        <v>37</v>
      </c>
      <c r="F46" s="176"/>
      <c r="G46" s="176"/>
      <c r="H46" s="176">
        <f>'実質公債費比率（分子）の構造'!M$48</f>
        <v>46</v>
      </c>
      <c r="I46" s="176"/>
      <c r="J46" s="176"/>
      <c r="K46" s="176">
        <f>'実質公債費比率（分子）の構造'!N$48</f>
        <v>49</v>
      </c>
      <c r="L46" s="176"/>
      <c r="M46" s="176"/>
      <c r="N46" s="176">
        <f>'実質公債費比率（分子）の構造'!O$48</f>
        <v>48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174</v>
      </c>
      <c r="C49" s="176"/>
      <c r="D49" s="176"/>
      <c r="E49" s="176">
        <f>'実質公債費比率（分子）の構造'!L$45</f>
        <v>176</v>
      </c>
      <c r="F49" s="176"/>
      <c r="G49" s="176"/>
      <c r="H49" s="176">
        <f>'実質公債費比率（分子）の構造'!M$45</f>
        <v>191</v>
      </c>
      <c r="I49" s="176"/>
      <c r="J49" s="176"/>
      <c r="K49" s="176">
        <f>'実質公債費比率（分子）の構造'!N$45</f>
        <v>216</v>
      </c>
      <c r="L49" s="176"/>
      <c r="M49" s="176"/>
      <c r="N49" s="176">
        <f>'実質公債費比率（分子）の構造'!O$45</f>
        <v>213</v>
      </c>
      <c r="O49" s="176"/>
      <c r="P49" s="176"/>
    </row>
    <row r="50" spans="1:16" x14ac:dyDescent="0.15">
      <c r="A50" s="176" t="s">
        <v>67</v>
      </c>
      <c r="B50" s="176" t="e">
        <f>NA()</f>
        <v>#N/A</v>
      </c>
      <c r="C50" s="176">
        <f>IF(ISNUMBER('実質公債費比率（分子）の構造'!K$53),'実質公債費比率（分子）の構造'!K$53,NA())</f>
        <v>37</v>
      </c>
      <c r="D50" s="176" t="e">
        <f>NA()</f>
        <v>#N/A</v>
      </c>
      <c r="E50" s="176" t="e">
        <f>NA()</f>
        <v>#N/A</v>
      </c>
      <c r="F50" s="176">
        <f>IF(ISNUMBER('実質公債費比率（分子）の構造'!L$53),'実質公債費比率（分子）の構造'!L$53,NA())</f>
        <v>47</v>
      </c>
      <c r="G50" s="176" t="e">
        <f>NA()</f>
        <v>#N/A</v>
      </c>
      <c r="H50" s="176" t="e">
        <f>NA()</f>
        <v>#N/A</v>
      </c>
      <c r="I50" s="176">
        <f>IF(ISNUMBER('実質公債費比率（分子）の構造'!M$53),'実質公債費比率（分子）の構造'!M$53,NA())</f>
        <v>69</v>
      </c>
      <c r="J50" s="176" t="e">
        <f>NA()</f>
        <v>#N/A</v>
      </c>
      <c r="K50" s="176" t="e">
        <f>NA()</f>
        <v>#N/A</v>
      </c>
      <c r="L50" s="176">
        <f>IF(ISNUMBER('実質公債費比率（分子）の構造'!N$53),'実質公債費比率（分子）の構造'!N$53,NA())</f>
        <v>97</v>
      </c>
      <c r="M50" s="176" t="e">
        <f>NA()</f>
        <v>#N/A</v>
      </c>
      <c r="N50" s="176" t="e">
        <f>NA()</f>
        <v>#N/A</v>
      </c>
      <c r="O50" s="176">
        <f>IF(ISNUMBER('実質公債費比率（分子）の構造'!O$53),'実質公債費比率（分子）の構造'!O$53,NA())</f>
        <v>101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1704</v>
      </c>
      <c r="E56" s="175"/>
      <c r="F56" s="175"/>
      <c r="G56" s="175">
        <f>'将来負担比率（分子）の構造'!J$52</f>
        <v>1690</v>
      </c>
      <c r="H56" s="175"/>
      <c r="I56" s="175"/>
      <c r="J56" s="175">
        <f>'将来負担比率（分子）の構造'!K$52</f>
        <v>1607</v>
      </c>
      <c r="K56" s="175"/>
      <c r="L56" s="175"/>
      <c r="M56" s="175">
        <f>'将来負担比率（分子）の構造'!L$52</f>
        <v>1555</v>
      </c>
      <c r="N56" s="175"/>
      <c r="O56" s="175"/>
      <c r="P56" s="175">
        <f>'将来負担比率（分子）の構造'!M$52</f>
        <v>1573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2439</v>
      </c>
      <c r="E58" s="175"/>
      <c r="F58" s="175"/>
      <c r="G58" s="175">
        <f>'将来負担比率（分子）の構造'!J$50</f>
        <v>2681</v>
      </c>
      <c r="H58" s="175"/>
      <c r="I58" s="175"/>
      <c r="J58" s="175">
        <f>'将来負担比率（分子）の構造'!K$50</f>
        <v>3046</v>
      </c>
      <c r="K58" s="175"/>
      <c r="L58" s="175"/>
      <c r="M58" s="175">
        <f>'将来負担比率（分子）の構造'!L$50</f>
        <v>3277</v>
      </c>
      <c r="N58" s="175"/>
      <c r="O58" s="175"/>
      <c r="P58" s="175">
        <f>'将来負担比率（分子）の構造'!M$50</f>
        <v>3558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324</v>
      </c>
      <c r="C62" s="175"/>
      <c r="D62" s="175"/>
      <c r="E62" s="175">
        <f>'将来負担比率（分子）の構造'!J$45</f>
        <v>299</v>
      </c>
      <c r="F62" s="175"/>
      <c r="G62" s="175"/>
      <c r="H62" s="175">
        <f>'将来負担比率（分子）の構造'!K$45</f>
        <v>296</v>
      </c>
      <c r="I62" s="175"/>
      <c r="J62" s="175"/>
      <c r="K62" s="175">
        <f>'将来負担比率（分子）の構造'!L$45</f>
        <v>284</v>
      </c>
      <c r="L62" s="175"/>
      <c r="M62" s="175"/>
      <c r="N62" s="175">
        <f>'将来負担比率（分子）の構造'!M$45</f>
        <v>291</v>
      </c>
      <c r="O62" s="175"/>
      <c r="P62" s="175"/>
    </row>
    <row r="63" spans="1:16" x14ac:dyDescent="0.15">
      <c r="A63" s="175" t="s">
        <v>34</v>
      </c>
      <c r="B63" s="175">
        <f>'将来負担比率（分子）の構造'!I$44</f>
        <v>34</v>
      </c>
      <c r="C63" s="175"/>
      <c r="D63" s="175"/>
      <c r="E63" s="175">
        <f>'将来負担比率（分子）の構造'!J$44</f>
        <v>31</v>
      </c>
      <c r="F63" s="175"/>
      <c r="G63" s="175"/>
      <c r="H63" s="175">
        <f>'将来負担比率（分子）の構造'!K$44</f>
        <v>28</v>
      </c>
      <c r="I63" s="175"/>
      <c r="J63" s="175"/>
      <c r="K63" s="175">
        <f>'将来負担比率（分子）の構造'!L$44</f>
        <v>25</v>
      </c>
      <c r="L63" s="175"/>
      <c r="M63" s="175"/>
      <c r="N63" s="175">
        <f>'将来負担比率（分子）の構造'!M$44</f>
        <v>26</v>
      </c>
      <c r="O63" s="175"/>
      <c r="P63" s="175"/>
    </row>
    <row r="64" spans="1:16" x14ac:dyDescent="0.15">
      <c r="A64" s="175" t="s">
        <v>33</v>
      </c>
      <c r="B64" s="175">
        <f>'将来負担比率（分子）の構造'!I$43</f>
        <v>377</v>
      </c>
      <c r="C64" s="175"/>
      <c r="D64" s="175"/>
      <c r="E64" s="175">
        <f>'将来負担比率（分子）の構造'!J$43</f>
        <v>321</v>
      </c>
      <c r="F64" s="175"/>
      <c r="G64" s="175"/>
      <c r="H64" s="175">
        <f>'将来負担比率（分子）の構造'!K$43</f>
        <v>289</v>
      </c>
      <c r="I64" s="175"/>
      <c r="J64" s="175"/>
      <c r="K64" s="175">
        <f>'将来負担比率（分子）の構造'!L$43</f>
        <v>276</v>
      </c>
      <c r="L64" s="175"/>
      <c r="M64" s="175"/>
      <c r="N64" s="175">
        <f>'将来負担比率（分子）の構造'!M$43</f>
        <v>257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1810</v>
      </c>
      <c r="C66" s="175"/>
      <c r="D66" s="175"/>
      <c r="E66" s="175">
        <f>'将来負担比率（分子）の構造'!J$41</f>
        <v>1833</v>
      </c>
      <c r="F66" s="175"/>
      <c r="G66" s="175"/>
      <c r="H66" s="175">
        <f>'将来負担比率（分子）の構造'!K$41</f>
        <v>1749</v>
      </c>
      <c r="I66" s="175"/>
      <c r="J66" s="175"/>
      <c r="K66" s="175">
        <f>'将来負担比率（分子）の構造'!L$41</f>
        <v>1659</v>
      </c>
      <c r="L66" s="175"/>
      <c r="M66" s="175"/>
      <c r="N66" s="175">
        <f>'将来負担比率（分子）の構造'!M$41</f>
        <v>1737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1441</v>
      </c>
      <c r="C72" s="179">
        <f>基金残高に係る経年分析!G55</f>
        <v>1470</v>
      </c>
      <c r="D72" s="179">
        <f>基金残高に係る経年分析!H55</f>
        <v>1535</v>
      </c>
    </row>
    <row r="73" spans="1:16" x14ac:dyDescent="0.15">
      <c r="A73" s="178" t="s">
        <v>74</v>
      </c>
      <c r="B73" s="179">
        <f>基金残高に係る経年分析!F56</f>
        <v>125</v>
      </c>
      <c r="C73" s="179">
        <f>基金残高に係る経年分析!G56</f>
        <v>130</v>
      </c>
      <c r="D73" s="179">
        <f>基金残高に係る経年分析!H56</f>
        <v>142</v>
      </c>
    </row>
    <row r="74" spans="1:16" x14ac:dyDescent="0.15">
      <c r="A74" s="178" t="s">
        <v>75</v>
      </c>
      <c r="B74" s="179">
        <f>基金残高に係る経年分析!F57</f>
        <v>1353</v>
      </c>
      <c r="C74" s="179">
        <f>基金残高に係る経年分析!G57</f>
        <v>1548</v>
      </c>
      <c r="D74" s="179">
        <f>基金残高に係る経年分析!H57</f>
        <v>1727</v>
      </c>
    </row>
  </sheetData>
  <sheetProtection algorithmName="SHA-512" hashValue="I6VlExSDlabmYHd+IGcWnJaCVfIXXP9oy0aWfA9feT9xHwbo6i2d9EdgEst16i0FCH7POGLDc9zuaTLJL07lcg==" saltValue="YW3OocTj49eberODT5rk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2025-03-12T04:51:27Z</cp:lastPrinted>
  <dcterms:created xsi:type="dcterms:W3CDTF">2025-02-19T00:27:49Z</dcterms:created>
  <dcterms:modified xsi:type="dcterms:W3CDTF">2025-03-12T05:12:07Z</dcterms:modified>
  <cp:category/>
</cp:coreProperties>
</file>