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ento\Desktop\"/>
    </mc:Choice>
  </mc:AlternateContent>
  <bookViews>
    <workbookView xWindow="0" yWindow="0" windowWidth="15360" windowHeight="7635" tabRatio="87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AM35" i="10"/>
  <c r="C35" i="10"/>
  <c r="AM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l="1"/>
  <c r="BW35" i="10" l="1"/>
  <c r="BW36" i="10" s="1"/>
  <c r="BW37" i="10" s="1"/>
  <c r="BW38" i="10" s="1"/>
  <c r="BW39" i="10" s="1"/>
  <c r="CO34" i="10"/>
  <c r="CO35" i="10" s="1"/>
</calcChain>
</file>

<file path=xl/sharedStrings.xml><?xml version="1.0" encoding="utf-8"?>
<sst xmlns="http://schemas.openxmlformats.org/spreadsheetml/2006/main" count="1178" uniqueCount="597">
  <si>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</si>
  <si>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</si>
  <si>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</si>
  <si>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</si>
  <si>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</si>
  <si>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</si>
  <si>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</si>
  <si>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</si>
  <si>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</si>
  <si>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</si>
  <si>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</si>
  <si>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</si>
  <si>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</si>
  <si>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</si>
  <si>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</si>
  <si>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</si>
  <si>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</si>
  <si>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</si>
  <si>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</si>
  <si>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</si>
  <si>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</si>
  <si>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</si>
  <si>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</si>
  <si>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</si>
  <si>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</si>
  <si>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</si>
  <si>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</si>
  <si>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</si>
  <si>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</si>
  <si>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</si>
  <si>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</si>
  <si>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</si>
  <si>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</si>
  <si>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</si>
  <si>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</si>
  <si>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</si>
  <si>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</si>
  <si>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</si>
  <si>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</si>
  <si>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</si>
  <si>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</si>
  <si>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</si>
  <si>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</si>
  <si>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</si>
  <si>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</si>
  <si>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</si>
  <si>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</si>
  <si>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</si>
  <si>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</si>
  <si>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</si>
  <si>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</si>
  <si>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</si>
  <si>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</si>
  <si>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</si>
  <si>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</si>
  <si>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</si>
  <si>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</si>
  <si>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</si>
  <si>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</si>
  <si>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</si>
  <si>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</si>
  <si>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</si>
  <si>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</si>
  <si>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</si>
  <si>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</si>
  <si>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</si>
  <si>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</si>
  <si>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</si>
  <si>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</si>
  <si>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</si>
  <si>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</si>
  <si>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</si>
  <si>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</si>
  <si>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</si>
  <si>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</si>
  <si>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</si>
  <si>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</si>
  <si>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</si>
  <si>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</si>
  <si>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</si>
  <si>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</si>
  <si>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</si>
  <si>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</si>
  <si>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</si>
  <si>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</si>
  <si>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</si>
  <si>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</si>
  <si>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</si>
  <si>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</si>
  <si>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</si>
  <si>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</si>
  <si>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</si>
  <si>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</si>
  <si>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</si>
  <si>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</si>
  <si>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</si>
  <si>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</si>
  <si>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蓬田村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</si>
  <si>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</si>
  <si>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</si>
  <si>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</si>
  <si>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</si>
  <si>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</si>
  <si>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</si>
  <si>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</si>
  <si>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</si>
  <si>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</si>
  <si>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</si>
  <si>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</si>
  <si>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</si>
  <si>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</si>
  <si>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</si>
  <si>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</si>
  <si>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</si>
  <si>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</si>
  <si>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</si>
  <si>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</si>
  <si>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</si>
  <si>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</si>
  <si>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</si>
  <si>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</si>
  <si>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</si>
  <si>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</si>
  <si>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-11.5</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</si>
  <si>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</si>
  <si>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</si>
  <si>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</si>
  <si>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</si>
  <si>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</si>
  <si>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</si>
  <si>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</si>
  <si>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</si>
  <si>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</si>
  <si>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</si>
  <si>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</si>
  <si>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</si>
  <si>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</si>
  <si>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</si>
  <si>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</si>
  <si>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</si>
  <si>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</si>
  <si>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</si>
  <si>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</si>
  <si>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</si>
  <si>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</si>
  <si>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</si>
  <si>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</si>
  <si>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</si>
  <si>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</si>
  <si>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</si>
  <si>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</si>
  <si>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</si>
  <si>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</si>
  <si>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</si>
  <si>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</si>
  <si>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</si>
  <si>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</si>
  <si>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</si>
  <si>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</si>
  <si>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</si>
  <si>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</si>
  <si>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</si>
  <si>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</si>
  <si>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</si>
  <si>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</si>
  <si>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</si>
  <si>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</si>
  <si>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</si>
  <si>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</si>
  <si>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</si>
  <si>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</si>
  <si>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</si>
  <si>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</si>
  <si>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</si>
  <si>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</si>
  <si>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</si>
  <si>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</si>
  <si>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</si>
  <si>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</si>
  <si>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</si>
  <si>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</si>
  <si>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</si>
  <si>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</si>
  <si>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</si>
  <si>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</si>
  <si>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</si>
  <si>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</si>
  <si>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</si>
  <si>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</si>
  <si>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</si>
  <si>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</si>
  <si>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</si>
  <si>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</si>
  <si>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</si>
  <si>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</si>
  <si>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</si>
  <si>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</si>
  <si>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</si>
  <si>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</si>
  <si>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</si>
  <si>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</si>
  <si>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</si>
  <si>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</si>
  <si>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</si>
  <si>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</si>
  <si>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</si>
  <si>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</si>
  <si>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</si>
  <si>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</si>
  <si>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</si>
  <si>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</si>
  <si>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</si>
  <si>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</si>
  <si>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</si>
  <si>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</si>
  <si>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</si>
  <si>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青森県蓬田村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</si>
  <si>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</si>
  <si>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</si>
  <si>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</si>
  <si>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</si>
  <si>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</si>
  <si>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</si>
  <si>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</si>
  <si>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</si>
  <si>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</si>
  <si>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</si>
  <si>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</si>
  <si>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</si>
  <si>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</si>
  <si>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</si>
  <si>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</si>
  <si>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</si>
  <si>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</si>
  <si>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</si>
  <si>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</si>
  <si>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</si>
  <si>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</si>
  <si>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</si>
  <si>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</si>
  <si>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</si>
  <si>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</si>
  <si>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</si>
  <si>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</si>
  <si>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</si>
  <si>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</si>
  <si>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</si>
  <si>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</si>
  <si>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</si>
  <si>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</si>
  <si>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</si>
  <si>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</si>
  <si>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</si>
  <si>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</si>
  <si>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</si>
  <si>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</si>
  <si>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</si>
  <si>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</si>
  <si>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</si>
  <si>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</si>
  <si>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</si>
  <si>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</si>
  <si>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</si>
  <si>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</si>
  <si>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</si>
  <si>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</si>
  <si>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</si>
  <si>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</si>
  <si>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</si>
  <si>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</si>
  <si>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</si>
  <si>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</si>
  <si>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</si>
  <si>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</si>
  <si>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</si>
  <si>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</si>
  <si>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</si>
  <si>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</si>
  <si>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</si>
  <si>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</si>
  <si>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</si>
  <si>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</si>
  <si>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</si>
  <si>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</si>
  <si>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</si>
  <si>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</si>
  <si>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</si>
  <si>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</si>
  <si>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</si>
  <si>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</si>
  <si>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</si>
  <si>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</si>
  <si>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</si>
  <si>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</si>
  <si>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</si>
  <si>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</si>
  <si>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</si>
  <si>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</si>
  <si>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</si>
  <si>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</si>
  <si>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</si>
  <si>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</si>
  <si>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</si>
  <si>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</si>
  <si>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</si>
  <si>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</si>
  <si>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</si>
  <si>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</si>
  <si>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</si>
  <si>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</si>
  <si>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</si>
  <si>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</si>
  <si>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</si>
  <si>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</si>
  <si>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</si>
  <si>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</si>
  <si>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</si>
  <si>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</si>
  <si>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</si>
  <si>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</si>
  <si>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</si>
  <si>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</si>
  <si>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</si>
  <si>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</si>
  <si>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</si>
  <si>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</si>
  <si>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</si>
  <si>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</si>
  <si>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</si>
  <si>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</si>
  <si>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</si>
  <si>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</si>
  <si>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</si>
  <si>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</si>
  <si>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</si>
  <si>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</si>
  <si>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</si>
  <si>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</si>
  <si>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</si>
  <si>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</si>
  <si>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</si>
  <si>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</si>
  <si>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</si>
  <si>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</si>
  <si>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</si>
  <si>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</si>
  <si>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</si>
  <si>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</si>
  <si>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</si>
  <si>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</si>
  <si>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</si>
  <si>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</si>
  <si>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</si>
  <si>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</si>
  <si>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</si>
  <si>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</si>
  <si>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</si>
  <si>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</si>
  <si>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</si>
  <si>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</si>
  <si>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</si>
  <si>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</si>
  <si>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</si>
  <si>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</si>
  <si>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</si>
  <si>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</si>
  <si>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青森県蓬田村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</si>
  <si>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</si>
  <si>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</si>
  <si>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</si>
  <si>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</si>
  <si>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</si>
  <si>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</si>
  <si>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</si>
  <si>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</si>
  <si>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</si>
  <si>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</si>
  <si>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</si>
  <si>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</si>
  <si>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</si>
  <si>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</si>
  <si>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</si>
  <si>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</si>
  <si>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</si>
  <si>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</si>
  <si>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</si>
  <si>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</si>
  <si>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蓬田村学校給食センター特別会計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</si>
  <si>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</si>
  <si>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</si>
  <si>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</si>
  <si>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</si>
  <si>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</si>
  <si>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</si>
  <si>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</si>
  <si>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</si>
  <si>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</si>
  <si>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</si>
  <si>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</si>
  <si>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</si>
  <si>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</si>
  <si>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蓬田村国民健康保険特別会計</t>
    <phoneticPr fontId="5"/>
  </si>
  <si>
    <t>蓬田村介護保険特別会計</t>
    <phoneticPr fontId="5"/>
  </si>
  <si>
    <t>蓬田村後期高齢者医療特別会計</t>
    <phoneticPr fontId="5"/>
  </si>
  <si>
    <t>蓬田村簡易水道事業特別会計</t>
    <phoneticPr fontId="5"/>
  </si>
  <si>
    <t>法非適用企業</t>
    <phoneticPr fontId="5"/>
  </si>
  <si>
    <t>蓬田村宅地造成事業特別会計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</si>
  <si>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</si>
  <si>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</si>
  <si>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</si>
  <si>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</si>
  <si>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</si>
  <si>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</si>
  <si>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</si>
  <si>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</si>
  <si>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</si>
  <si>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</si>
  <si>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</si>
  <si>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</si>
  <si>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</si>
  <si>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</si>
  <si>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</si>
  <si>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</si>
  <si>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</si>
  <si>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</si>
  <si>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</si>
  <si>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</si>
  <si>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</si>
  <si>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</si>
  <si>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</si>
  <si>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</si>
  <si>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</si>
  <si>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</si>
  <si>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</si>
  <si>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</si>
  <si>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</si>
  <si>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</si>
  <si>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</si>
  <si>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</si>
  <si>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</si>
  <si>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</si>
  <si>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</si>
  <si>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</si>
  <si>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</si>
  <si>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</si>
  <si>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</si>
  <si>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</si>
  <si>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</si>
  <si>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</si>
  <si>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</si>
  <si>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</si>
  <si>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</si>
  <si>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</si>
  <si>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</si>
  <si>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</si>
  <si>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</si>
  <si>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</si>
  <si>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</si>
  <si>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</si>
  <si>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</si>
  <si>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</si>
  <si>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</si>
  <si>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</si>
  <si>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</si>
  <si>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蓬田村簡易水道事業特別会計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</si>
  <si>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</si>
  <si>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</si>
  <si>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蓬田村介護保険特別会計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</si>
  <si>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</si>
  <si>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蓬田村後期高齢者医療特別会計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</si>
  <si>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</si>
  <si>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</si>
  <si>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</si>
  <si>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</si>
  <si>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</si>
  <si>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</si>
  <si>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</si>
  <si>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</si>
  <si>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</si>
  <si>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</si>
  <si>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</si>
  <si>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</si>
  <si>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</si>
  <si>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</si>
  <si>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</si>
  <si>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</si>
  <si>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</si>
  <si>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</si>
  <si>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</si>
  <si>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</si>
  <si>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</si>
  <si>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</si>
  <si>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</si>
  <si>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</si>
  <si>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</si>
  <si>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</si>
  <si>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</si>
  <si>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</si>
  <si>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</si>
  <si>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</si>
  <si>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</si>
  <si>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</si>
  <si>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</si>
  <si>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</si>
  <si>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</si>
  <si>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</si>
  <si>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</si>
  <si>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</si>
  <si>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</si>
  <si>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</si>
  <si>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</si>
  <si>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</si>
  <si>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</si>
  <si>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</si>
  <si>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</si>
  <si>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</si>
  <si>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</si>
  <si>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</si>
  <si>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</si>
  <si>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</si>
  <si>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</si>
  <si>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</si>
  <si>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</si>
  <si>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</si>
  <si>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</si>
  <si>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</si>
  <si>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</si>
  <si>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</si>
  <si>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</si>
  <si>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</si>
  <si>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</si>
  <si>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</si>
  <si>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</si>
  <si>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</si>
  <si>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</si>
  <si>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</si>
  <si>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</si>
  <si>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</si>
  <si>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</si>
  <si>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</si>
  <si>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</si>
  <si>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</si>
  <si>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</si>
  <si>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</si>
  <si>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</si>
  <si>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</si>
  <si>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</si>
  <si>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</si>
  <si>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</si>
  <si>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</si>
  <si>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</si>
  <si>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</si>
  <si>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</si>
  <si>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</si>
  <si>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</si>
  <si>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一般会計</t>
  </si>
  <si>
    <t>蓬田村宅地造成事業特別会計</t>
  </si>
  <si>
    <t>蓬田村国民健康保険特別会計</t>
  </si>
  <si>
    <t>蓬田村簡易水道事業特別会計</t>
  </si>
  <si>
    <t>蓬田村介護保険特別会計</t>
  </si>
  <si>
    <t>蓬田村後期高齢者医療特別会計</t>
  </si>
  <si>
    <t>蓬田村学校給食センター特別会計</t>
  </si>
  <si>
    <t>その他会計（赤字）</t>
  </si>
  <si>
    <t>その他会計（黒字）</t>
  </si>
  <si>
    <t>H25末</t>
    <phoneticPr fontId="5"/>
  </si>
  <si>
    <t>H26末</t>
    <phoneticPr fontId="5"/>
  </si>
  <si>
    <t>H27末</t>
    <phoneticPr fontId="5"/>
  </si>
  <si>
    <t>H28末</t>
    <phoneticPr fontId="5"/>
  </si>
  <si>
    <t>H29末</t>
    <phoneticPr fontId="5"/>
  </si>
  <si>
    <t>­</t>
  </si>
  <si>
    <t>­</t>
    <phoneticPr fontId="2"/>
  </si>
  <si>
    <t>-</t>
    <phoneticPr fontId="2"/>
  </si>
  <si>
    <t>青森地域広域事務組合</t>
  </si>
  <si>
    <t>青森県市町村総合事務組合</t>
  </si>
  <si>
    <t>青森県後期高齢者医療広域連合(一般会計)</t>
    <rPh sb="15" eb="17">
      <t>イッパン</t>
    </rPh>
    <rPh sb="17" eb="19">
      <t>カイケイ</t>
    </rPh>
    <phoneticPr fontId="2"/>
  </si>
  <si>
    <t>青森県後期高齢者医療広域連合(特別会計)</t>
    <rPh sb="15" eb="17">
      <t>トクベツ</t>
    </rPh>
    <phoneticPr fontId="2"/>
  </si>
  <si>
    <t>青森県交通災害共済組合</t>
  </si>
  <si>
    <t>青森県市町村職員退職手当組合</t>
  </si>
  <si>
    <t>よもぎたアシスト株式会社</t>
    <rPh sb="8" eb="12">
      <t>カブシキガイシャ</t>
    </rPh>
    <phoneticPr fontId="2"/>
  </si>
  <si>
    <t>株式会社蓬田紳装</t>
    <rPh sb="0" eb="4">
      <t>カブシキガイシャ</t>
    </rPh>
    <rPh sb="4" eb="6">
      <t>ヨモギタ</t>
    </rPh>
    <rPh sb="6" eb="8">
      <t>シンソウ</t>
    </rPh>
    <phoneticPr fontId="2"/>
  </si>
  <si>
    <t>公共用施設整備基金</t>
    <rPh sb="0" eb="3">
      <t>コウキョウヨウ</t>
    </rPh>
    <rPh sb="3" eb="5">
      <t>シセツ</t>
    </rPh>
    <rPh sb="5" eb="7">
      <t>セイビ</t>
    </rPh>
    <rPh sb="7" eb="9">
      <t>キキン</t>
    </rPh>
    <phoneticPr fontId="2"/>
  </si>
  <si>
    <t>地域福祉基金</t>
    <rPh sb="0" eb="2">
      <t>チイキ</t>
    </rPh>
    <rPh sb="2" eb="4">
      <t>フクシ</t>
    </rPh>
    <rPh sb="4" eb="6">
      <t>キキン</t>
    </rPh>
    <phoneticPr fontId="2"/>
  </si>
  <si>
    <t>教育施設整備基金</t>
    <rPh sb="0" eb="2">
      <t>キョウイク</t>
    </rPh>
    <rPh sb="2" eb="4">
      <t>シセツ</t>
    </rPh>
    <rPh sb="4" eb="6">
      <t>セイビ</t>
    </rPh>
    <rPh sb="6" eb="8">
      <t>キキン</t>
    </rPh>
    <phoneticPr fontId="2"/>
  </si>
  <si>
    <t>産業振興基金</t>
    <rPh sb="0" eb="2">
      <t>サンギョウ</t>
    </rPh>
    <rPh sb="2" eb="4">
      <t>シンコウ</t>
    </rPh>
    <rPh sb="4" eb="6">
      <t>キキン</t>
    </rPh>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</si>
  <si>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</si>
  <si>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</si>
  <si>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</si>
  <si>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</si>
  <si>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</si>
  <si>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</si>
  <si>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実質公債費比率については、平成30年度に蓬田村ホタテガイ養殖残渣堆肥化処理施設建設事業債平成26年度同意分の元金償還が開始したものの、算入公債費も増加している他、蓬田小学校建設事業債平成16年度同意分の償還終了等により、全体的な償還額は減少しており、比率は改善している。
　そのため、平成24年度までは将来負担比率と実質公債費比率共に類似団体を上回っていたが、平成25年度以降は類似団体を下回り、以後年々低下し続けている。しかし、今後は役場庁舎新築事業等の大規模事業の財源として、基金の取り崩しの他、起債も活用する予定であるため、交付税算入のあるものを選択する等、比率の悪化を抑えられるよう工夫する。</t>
    <rPh sb="14" eb="16">
      <t>ヘイセイ</t>
    </rPh>
    <rPh sb="18" eb="20">
      <t>ネンド</t>
    </rPh>
    <rPh sb="45" eb="47">
      <t>ヘイセイ</t>
    </rPh>
    <rPh sb="49" eb="50">
      <t>ネン</t>
    </rPh>
    <rPh sb="50" eb="51">
      <t>ド</t>
    </rPh>
    <rPh sb="51" eb="53">
      <t>ドウイ</t>
    </rPh>
    <rPh sb="53" eb="54">
      <t>ブン</t>
    </rPh>
    <rPh sb="55" eb="57">
      <t>ガンキン</t>
    </rPh>
    <rPh sb="57" eb="59">
      <t>ショウカン</t>
    </rPh>
    <rPh sb="60" eb="62">
      <t>カイシ</t>
    </rPh>
    <rPh sb="80" eb="81">
      <t>ホカ</t>
    </rPh>
    <rPh sb="119" eb="121">
      <t>ゲンショウ</t>
    </rPh>
    <rPh sb="129" eb="131">
      <t>カイゼン</t>
    </rPh>
    <rPh sb="216" eb="218">
      <t>コンゴ</t>
    </rPh>
    <rPh sb="219" eb="221">
      <t>ヤクバ</t>
    </rPh>
    <rPh sb="221" eb="223">
      <t>チョウシャ</t>
    </rPh>
    <rPh sb="223" eb="225">
      <t>シンチク</t>
    </rPh>
    <rPh sb="227" eb="228">
      <t>トウ</t>
    </rPh>
    <rPh sb="229" eb="232">
      <t>ダイキボ</t>
    </rPh>
    <rPh sb="232" eb="234">
      <t>ジギョウ</t>
    </rPh>
    <rPh sb="235" eb="237">
      <t>ザイゲン</t>
    </rPh>
    <rPh sb="241" eb="243">
      <t>キキン</t>
    </rPh>
    <rPh sb="244" eb="245">
      <t>ト</t>
    </rPh>
    <rPh sb="246" eb="247">
      <t>クズ</t>
    </rPh>
    <rPh sb="249" eb="250">
      <t>ホカ</t>
    </rPh>
    <rPh sb="251" eb="253">
      <t>キサイ</t>
    </rPh>
    <rPh sb="254" eb="256">
      <t>カツヨウ</t>
    </rPh>
    <rPh sb="258" eb="260">
      <t>ヨテイ</t>
    </rPh>
    <rPh sb="266" eb="269">
      <t>コウフゼイ</t>
    </rPh>
    <rPh sb="269" eb="271">
      <t>サンニュウ</t>
    </rPh>
    <rPh sb="277" eb="279">
      <t>センタク</t>
    </rPh>
    <rPh sb="281" eb="282">
      <t>トウ</t>
    </rPh>
    <rPh sb="283" eb="285">
      <t>ヒリツ</t>
    </rPh>
    <rPh sb="286" eb="288">
      <t>アッカ</t>
    </rPh>
    <rPh sb="289" eb="290">
      <t>オサ</t>
    </rPh>
    <rPh sb="296" eb="298">
      <t>クフウ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</si>
  <si>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</si>
  <si>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</si>
  <si>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</si>
  <si>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負債に充てるための財源が負債額を上回っているため、近年の将来負担比率はマイナスとなっており、類似団体同様、良好な状態を維持している。今後も償還金に充当可能な基金残高の確保や、その他特定財源の活用等で起債の新規発行を抑制し、比率の維持に努める。
　一方、有形固定資産減価償却率は類似団体よりも高く、上昇傾向にある。村の公共施設等総合管理計画では、令和7年度末には81.8％、令和17年度末には95.7％まで減価償却が進行する見込であり、対策が必要な状況である。今後は、令和２年度中に策定予定の個別施設計画を基に、役場庁舎や除雪機械格納庫の新築、老朽化した施設の統廃合等、長寿命化対策に積極的に取り組み、比率の改善を目指す。</t>
    <rPh sb="26" eb="28">
      <t>キンネン</t>
    </rPh>
    <rPh sb="54" eb="56">
      <t>リョウコウ</t>
    </rPh>
    <rPh sb="57" eb="59">
      <t>ジョウタイ</t>
    </rPh>
    <rPh sb="60" eb="62">
      <t>イジ</t>
    </rPh>
    <rPh sb="90" eb="91">
      <t>タ</t>
    </rPh>
    <rPh sb="91" eb="93">
      <t>トクテイ</t>
    </rPh>
    <rPh sb="93" eb="95">
      <t>ザイゲン</t>
    </rPh>
    <rPh sb="96" eb="98">
      <t>カツヨウ</t>
    </rPh>
    <rPh sb="98" eb="99">
      <t>トウ</t>
    </rPh>
    <rPh sb="234" eb="236">
      <t>レイワ</t>
    </rPh>
    <rPh sb="237" eb="239">
      <t>ネンド</t>
    </rPh>
    <rPh sb="239" eb="240">
      <t>チュウ</t>
    </rPh>
    <rPh sb="241" eb="243">
      <t>サクテイ</t>
    </rPh>
    <rPh sb="243" eb="245">
      <t>ヨテイ</t>
    </rPh>
    <rPh sb="246" eb="248">
      <t>コベツ</t>
    </rPh>
    <rPh sb="248" eb="250">
      <t>シセツ</t>
    </rPh>
    <rPh sb="250" eb="252">
      <t>ケイカク</t>
    </rPh>
    <rPh sb="253" eb="254">
      <t>モト</t>
    </rPh>
    <rPh sb="256" eb="258">
      <t>ヤクバ</t>
    </rPh>
    <rPh sb="258" eb="260">
      <t>チョウシャ</t>
    </rPh>
    <rPh sb="269" eb="271">
      <t>シンチク</t>
    </rPh>
    <rPh sb="272" eb="275">
      <t>ロウキュウカ</t>
    </rPh>
    <rPh sb="277" eb="279">
      <t>シセツ</t>
    </rPh>
    <rPh sb="280" eb="283">
      <t>トウハイゴウ</t>
    </rPh>
    <rPh sb="285" eb="289">
      <t>チョウジュミョウカ</t>
    </rPh>
    <rPh sb="301" eb="303">
      <t>ヒリツ</t>
    </rPh>
    <rPh sb="304" eb="306">
      <t>カイゼン</t>
    </rPh>
    <rPh sb="307" eb="309">
      <t>メザ</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</si>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</sst>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8"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7" fillId="0" borderId="116"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5"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291945</c:v>
                </c:pt>
                <c:pt idx="3">
                  <c:v>291173</c:v>
                </c:pt>
                <c:pt idx="4">
                  <c:v>271581</c:v>
                </c:pt>
              </c:numCache>
            </c:numRef>
          </c:val>
          <c:smooth val="0"/>
          <c:extLst xmlns:c16r2="http://schemas.microsoft.com/office/drawing/2015/06/chart">
            <c:ext xmlns:c16="http://schemas.microsoft.com/office/drawing/2014/chart" uri="{C3380CC4-5D6E-409C-BE32-E72D297353CC}">
              <c16:uniqueId val="{00000000-93E3-4C3A-9383-838C70DAEAF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202258</c:v>
                </c:pt>
                <c:pt idx="1">
                  <c:v>181481</c:v>
                </c:pt>
                <c:pt idx="2">
                  <c:v>137356</c:v>
                </c:pt>
                <c:pt idx="3">
                  <c:v>156322</c:v>
                </c:pt>
                <c:pt idx="4">
                  <c:v>137084</c:v>
                </c:pt>
              </c:numCache>
            </c:numRef>
          </c:val>
          <c:smooth val="0"/>
          <c:extLst xmlns:c16r2="http://schemas.microsoft.com/office/drawing/2015/06/chart">
            <c:ext xmlns:c16="http://schemas.microsoft.com/office/drawing/2014/chart" uri="{C3380CC4-5D6E-409C-BE32-E72D297353CC}">
              <c16:uniqueId val="{00000001-93E3-4C3A-9383-838C70DAEAF6}"/>
            </c:ext>
          </c:extLst>
        </c:ser>
        <c:dLbls>
          <c:showLegendKey val="0"/>
          <c:showVal val="0"/>
          <c:showCatName val="0"/>
          <c:showSerName val="0"/>
          <c:showPercent val="0"/>
          <c:showBubbleSize val="0"/>
        </c:dLbls>
        <c:marker val="1"/>
        <c:smooth val="0"/>
        <c:axId val="223886744"/>
        <c:axId val="118737520"/>
      </c:lineChart>
      <c:catAx>
        <c:axId val="2238867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737520"/>
        <c:crosses val="autoZero"/>
        <c:auto val="1"/>
        <c:lblAlgn val="ctr"/>
        <c:lblOffset val="100"/>
        <c:tickLblSkip val="1"/>
        <c:tickMarkSkip val="1"/>
        <c:noMultiLvlLbl val="0"/>
      </c:catAx>
      <c:valAx>
        <c:axId val="11873752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38867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4.08</c:v>
                </c:pt>
                <c:pt idx="1">
                  <c:v>4.5999999999999996</c:v>
                </c:pt>
                <c:pt idx="2">
                  <c:v>2.71</c:v>
                </c:pt>
                <c:pt idx="3">
                  <c:v>1.82</c:v>
                </c:pt>
                <c:pt idx="4">
                  <c:v>2.27</c:v>
                </c:pt>
              </c:numCache>
            </c:numRef>
          </c:val>
          <c:extLst xmlns:c16r2="http://schemas.microsoft.com/office/drawing/2015/06/chart">
            <c:ext xmlns:c16="http://schemas.microsoft.com/office/drawing/2014/chart" uri="{C3380CC4-5D6E-409C-BE32-E72D297353CC}">
              <c16:uniqueId val="{00000000-2D9D-4267-B5BB-5D9158E822E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41.21</c:v>
                </c:pt>
                <c:pt idx="1">
                  <c:v>53.24</c:v>
                </c:pt>
                <c:pt idx="2">
                  <c:v>68.150000000000006</c:v>
                </c:pt>
                <c:pt idx="3">
                  <c:v>78.3</c:v>
                </c:pt>
                <c:pt idx="4">
                  <c:v>82.95</c:v>
                </c:pt>
              </c:numCache>
            </c:numRef>
          </c:val>
          <c:extLst xmlns:c16r2="http://schemas.microsoft.com/office/drawing/2015/06/chart">
            <c:ext xmlns:c16="http://schemas.microsoft.com/office/drawing/2014/chart" uri="{C3380CC4-5D6E-409C-BE32-E72D297353CC}">
              <c16:uniqueId val="{00000001-2D9D-4267-B5BB-5D9158E822E0}"/>
            </c:ext>
          </c:extLst>
        </c:ser>
        <c:dLbls>
          <c:showLegendKey val="0"/>
          <c:showVal val="0"/>
          <c:showCatName val="0"/>
          <c:showSerName val="0"/>
          <c:showPercent val="0"/>
          <c:showBubbleSize val="0"/>
        </c:dLbls>
        <c:gapWidth val="250"/>
        <c:overlap val="100"/>
        <c:axId val="225607464"/>
        <c:axId val="2256078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8.82</c:v>
                </c:pt>
                <c:pt idx="1">
                  <c:v>10.92</c:v>
                </c:pt>
                <c:pt idx="2">
                  <c:v>7.57</c:v>
                </c:pt>
                <c:pt idx="3">
                  <c:v>5.03</c:v>
                </c:pt>
                <c:pt idx="4">
                  <c:v>3.13</c:v>
                </c:pt>
              </c:numCache>
            </c:numRef>
          </c:val>
          <c:smooth val="0"/>
          <c:extLst xmlns:c16r2="http://schemas.microsoft.com/office/drawing/2015/06/chart">
            <c:ext xmlns:c16="http://schemas.microsoft.com/office/drawing/2014/chart" uri="{C3380CC4-5D6E-409C-BE32-E72D297353CC}">
              <c16:uniqueId val="{00000002-2D9D-4267-B5BB-5D9158E822E0}"/>
            </c:ext>
          </c:extLst>
        </c:ser>
        <c:dLbls>
          <c:showLegendKey val="0"/>
          <c:showVal val="0"/>
          <c:showCatName val="0"/>
          <c:showSerName val="0"/>
          <c:showPercent val="0"/>
          <c:showBubbleSize val="0"/>
        </c:dLbls>
        <c:marker val="1"/>
        <c:smooth val="0"/>
        <c:axId val="225607464"/>
        <c:axId val="225607856"/>
      </c:lineChart>
      <c:catAx>
        <c:axId val="225607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5607856"/>
        <c:crosses val="autoZero"/>
        <c:auto val="1"/>
        <c:lblAlgn val="ctr"/>
        <c:lblOffset val="100"/>
        <c:tickLblSkip val="1"/>
        <c:tickMarkSkip val="1"/>
        <c:noMultiLvlLbl val="0"/>
      </c:catAx>
      <c:valAx>
        <c:axId val="225607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5607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627D-40F7-B2F4-6F61680DC2E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27D-40F7-B2F4-6F61680DC2E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627D-40F7-B2F4-6F61680DC2EB}"/>
            </c:ext>
          </c:extLst>
        </c:ser>
        <c:ser>
          <c:idx val="3"/>
          <c:order val="3"/>
          <c:tx>
            <c:strRef>
              <c:f>データシート!$A$30</c:f>
              <c:strCache>
                <c:ptCount val="1"/>
                <c:pt idx="0">
                  <c:v>蓬田村学校給食センター特別会計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627D-40F7-B2F4-6F61680DC2EB}"/>
            </c:ext>
          </c:extLst>
        </c:ser>
        <c:ser>
          <c:idx val="4"/>
          <c:order val="4"/>
          <c:tx>
            <c:strRef>
              <c:f>データシート!$A$31</c:f>
              <c:strCache>
                <c:ptCount val="1"/>
                <c:pt idx="0">
                  <c:v>蓬田村後期高齢者医療特別会計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0.04</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627D-40F7-B2F4-6F61680DC2EB}"/>
            </c:ext>
          </c:extLst>
        </c:ser>
        <c:ser>
          <c:idx val="5"/>
          <c:order val="5"/>
          <c:tx>
            <c:strRef>
              <c:f>データシート!$A$32</c:f>
              <c:strCache>
                <c:ptCount val="1"/>
                <c:pt idx="0">
                  <c:v>蓬田村介護保険特別会計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0.06</c:v>
                </c:pt>
                <c:pt idx="2">
                  <c:v>#N/A</c:v>
                </c:pt>
                <c:pt idx="3">
                  <c:v>7.0000000000000007E-2</c:v>
                </c:pt>
                <c:pt idx="4">
                  <c:v>#N/A</c:v>
                </c:pt>
                <c:pt idx="5">
                  <c:v>1.1499999999999999</c:v>
                </c:pt>
                <c:pt idx="6">
                  <c:v>#N/A</c:v>
                </c:pt>
                <c:pt idx="7">
                  <c:v>0.03</c:v>
                </c:pt>
                <c:pt idx="8">
                  <c:v>#N/A</c:v>
                </c:pt>
                <c:pt idx="9">
                  <c:v>0.02</c:v>
                </c:pt>
              </c:numCache>
            </c:numRef>
          </c:val>
          <c:extLst xmlns:c16r2="http://schemas.microsoft.com/office/drawing/2015/06/chart">
            <c:ext xmlns:c16="http://schemas.microsoft.com/office/drawing/2014/chart" uri="{C3380CC4-5D6E-409C-BE32-E72D297353CC}">
              <c16:uniqueId val="{00000005-627D-40F7-B2F4-6F61680DC2EB}"/>
            </c:ext>
          </c:extLst>
        </c:ser>
        <c:ser>
          <c:idx val="6"/>
          <c:order val="6"/>
          <c:tx>
            <c:strRef>
              <c:f>データシート!$A$33</c:f>
              <c:strCache>
                <c:ptCount val="1"/>
                <c:pt idx="0">
                  <c:v>蓬田村簡易水道事業特別会計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0.04</c:v>
                </c:pt>
                <c:pt idx="2">
                  <c:v>#N/A</c:v>
                </c:pt>
                <c:pt idx="3">
                  <c:v>0</c:v>
                </c:pt>
                <c:pt idx="4">
                  <c:v>#N/A</c:v>
                </c:pt>
                <c:pt idx="5">
                  <c:v>0</c:v>
                </c:pt>
                <c:pt idx="6">
                  <c:v>#N/A</c:v>
                </c:pt>
                <c:pt idx="7">
                  <c:v>0.01</c:v>
                </c:pt>
                <c:pt idx="8">
                  <c:v>#N/A</c:v>
                </c:pt>
                <c:pt idx="9">
                  <c:v>0.1</c:v>
                </c:pt>
              </c:numCache>
            </c:numRef>
          </c:val>
          <c:extLst xmlns:c16r2="http://schemas.microsoft.com/office/drawing/2015/06/chart">
            <c:ext xmlns:c16="http://schemas.microsoft.com/office/drawing/2014/chart" uri="{C3380CC4-5D6E-409C-BE32-E72D297353CC}">
              <c16:uniqueId val="{00000006-627D-40F7-B2F4-6F61680DC2EB}"/>
            </c:ext>
          </c:extLst>
        </c:ser>
        <c:ser>
          <c:idx val="7"/>
          <c:order val="7"/>
          <c:tx>
            <c:strRef>
              <c:f>データシート!$A$34</c:f>
              <c:strCache>
                <c:ptCount val="1"/>
                <c:pt idx="0">
                  <c:v>蓬田村国民健康保険特別会計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0.16</c:v>
                </c:pt>
                <c:pt idx="2">
                  <c:v>#N/A</c:v>
                </c:pt>
                <c:pt idx="3">
                  <c:v>0.03</c:v>
                </c:pt>
                <c:pt idx="4">
                  <c:v>#N/A</c:v>
                </c:pt>
                <c:pt idx="5">
                  <c:v>0.18</c:v>
                </c:pt>
                <c:pt idx="6">
                  <c:v>#N/A</c:v>
                </c:pt>
                <c:pt idx="7">
                  <c:v>0.12</c:v>
                </c:pt>
                <c:pt idx="8">
                  <c:v>#N/A</c:v>
                </c:pt>
                <c:pt idx="9">
                  <c:v>0.24</c:v>
                </c:pt>
              </c:numCache>
            </c:numRef>
          </c:val>
          <c:extLst xmlns:c16r2="http://schemas.microsoft.com/office/drawing/2015/06/chart">
            <c:ext xmlns:c16="http://schemas.microsoft.com/office/drawing/2014/chart" uri="{C3380CC4-5D6E-409C-BE32-E72D297353CC}">
              <c16:uniqueId val="{00000007-627D-40F7-B2F4-6F61680DC2EB}"/>
            </c:ext>
          </c:extLst>
        </c:ser>
        <c:ser>
          <c:idx val="8"/>
          <c:order val="8"/>
          <c:tx>
            <c:strRef>
              <c:f>データシート!$A$35</c:f>
              <c:strCache>
                <c:ptCount val="1"/>
                <c:pt idx="0">
                  <c:v>蓬田村宅地造成事業特別会計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0.61</c:v>
                </c:pt>
                <c:pt idx="2">
                  <c:v>#N/A</c:v>
                </c:pt>
                <c:pt idx="3">
                  <c:v>0.59</c:v>
                </c:pt>
                <c:pt idx="4">
                  <c:v>#N/A</c:v>
                </c:pt>
                <c:pt idx="5">
                  <c:v>0.37</c:v>
                </c:pt>
                <c:pt idx="6">
                  <c:v>#N/A</c:v>
                </c:pt>
                <c:pt idx="7">
                  <c:v>0.38</c:v>
                </c:pt>
                <c:pt idx="8">
                  <c:v>#N/A</c:v>
                </c:pt>
                <c:pt idx="9">
                  <c:v>0.39</c:v>
                </c:pt>
              </c:numCache>
            </c:numRef>
          </c:val>
          <c:extLst xmlns:c16r2="http://schemas.microsoft.com/office/drawing/2015/06/chart">
            <c:ext xmlns:c16="http://schemas.microsoft.com/office/drawing/2014/chart" uri="{C3380CC4-5D6E-409C-BE32-E72D297353CC}">
              <c16:uniqueId val="{00000008-627D-40F7-B2F4-6F61680DC2E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4.08</c:v>
                </c:pt>
                <c:pt idx="2">
                  <c:v>#N/A</c:v>
                </c:pt>
                <c:pt idx="3">
                  <c:v>4.59</c:v>
                </c:pt>
                <c:pt idx="4">
                  <c:v>#N/A</c:v>
                </c:pt>
                <c:pt idx="5">
                  <c:v>2.7</c:v>
                </c:pt>
                <c:pt idx="6">
                  <c:v>#N/A</c:v>
                </c:pt>
                <c:pt idx="7">
                  <c:v>1.81</c:v>
                </c:pt>
                <c:pt idx="8">
                  <c:v>#N/A</c:v>
                </c:pt>
                <c:pt idx="9">
                  <c:v>2.2599999999999998</c:v>
                </c:pt>
              </c:numCache>
            </c:numRef>
          </c:val>
          <c:extLst xmlns:c16r2="http://schemas.microsoft.com/office/drawing/2015/06/chart">
            <c:ext xmlns:c16="http://schemas.microsoft.com/office/drawing/2014/chart" uri="{C3380CC4-5D6E-409C-BE32-E72D297353CC}">
              <c16:uniqueId val="{00000009-627D-40F7-B2F4-6F61680DC2EB}"/>
            </c:ext>
          </c:extLst>
        </c:ser>
        <c:dLbls>
          <c:showLegendKey val="0"/>
          <c:showVal val="0"/>
          <c:showCatName val="0"/>
          <c:showSerName val="0"/>
          <c:showPercent val="0"/>
          <c:showBubbleSize val="0"/>
        </c:dLbls>
        <c:gapWidth val="150"/>
        <c:overlap val="100"/>
        <c:axId val="225608640"/>
        <c:axId val="225609032"/>
      </c:barChart>
      <c:catAx>
        <c:axId val="225608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5609032"/>
        <c:crosses val="autoZero"/>
        <c:auto val="1"/>
        <c:lblAlgn val="ctr"/>
        <c:lblOffset val="100"/>
        <c:tickLblSkip val="1"/>
        <c:tickMarkSkip val="1"/>
        <c:noMultiLvlLbl val="0"/>
      </c:catAx>
      <c:valAx>
        <c:axId val="225609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56086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222</c:v>
                </c:pt>
                <c:pt idx="5">
                  <c:v>204</c:v>
                </c:pt>
                <c:pt idx="8">
                  <c:v>200</c:v>
                </c:pt>
                <c:pt idx="11">
                  <c:v>188</c:v>
                </c:pt>
                <c:pt idx="14">
                  <c:v>195</c:v>
                </c:pt>
              </c:numCache>
            </c:numRef>
          </c:val>
          <c:extLst xmlns:c16r2="http://schemas.microsoft.com/office/drawing/2015/06/chart">
            <c:ext xmlns:c16="http://schemas.microsoft.com/office/drawing/2014/chart" uri="{C3380CC4-5D6E-409C-BE32-E72D297353CC}">
              <c16:uniqueId val="{00000000-DBDD-4E33-A460-72F29DD8416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BDD-4E33-A460-72F29DD8416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c:v>
                </c:pt>
                <c:pt idx="3">
                  <c:v>2</c:v>
                </c:pt>
                <c:pt idx="6">
                  <c:v>0</c:v>
                </c:pt>
                <c:pt idx="9">
                  <c:v>0</c:v>
                </c:pt>
                <c:pt idx="12">
                  <c:v>0</c:v>
                </c:pt>
              </c:numCache>
            </c:numRef>
          </c:val>
          <c:extLst xmlns:c16r2="http://schemas.microsoft.com/office/drawing/2015/06/chart">
            <c:ext xmlns:c16="http://schemas.microsoft.com/office/drawing/2014/chart" uri="{C3380CC4-5D6E-409C-BE32-E72D297353CC}">
              <c16:uniqueId val="{00000002-DBDD-4E33-A460-72F29DD8416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c:v>
                </c:pt>
                <c:pt idx="3">
                  <c:v>3</c:v>
                </c:pt>
                <c:pt idx="6">
                  <c:v>5</c:v>
                </c:pt>
                <c:pt idx="9">
                  <c:v>6</c:v>
                </c:pt>
                <c:pt idx="12">
                  <c:v>5</c:v>
                </c:pt>
              </c:numCache>
            </c:numRef>
          </c:val>
          <c:extLst xmlns:c16r2="http://schemas.microsoft.com/office/drawing/2015/06/chart">
            <c:ext xmlns:c16="http://schemas.microsoft.com/office/drawing/2014/chart" uri="{C3380CC4-5D6E-409C-BE32-E72D297353CC}">
              <c16:uniqueId val="{00000003-DBDD-4E33-A460-72F29DD8416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48</c:v>
                </c:pt>
                <c:pt idx="3">
                  <c:v>49</c:v>
                </c:pt>
                <c:pt idx="6">
                  <c:v>43</c:v>
                </c:pt>
                <c:pt idx="9">
                  <c:v>45</c:v>
                </c:pt>
                <c:pt idx="12">
                  <c:v>45</c:v>
                </c:pt>
              </c:numCache>
            </c:numRef>
          </c:val>
          <c:extLst xmlns:c16r2="http://schemas.microsoft.com/office/drawing/2015/06/chart">
            <c:ext xmlns:c16="http://schemas.microsoft.com/office/drawing/2014/chart" uri="{C3380CC4-5D6E-409C-BE32-E72D297353CC}">
              <c16:uniqueId val="{00000004-DBDD-4E33-A460-72F29DD8416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BDD-4E33-A460-72F29DD8416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BDD-4E33-A460-72F29DD8416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225</c:v>
                </c:pt>
                <c:pt idx="3">
                  <c:v>191</c:v>
                </c:pt>
                <c:pt idx="6">
                  <c:v>180</c:v>
                </c:pt>
                <c:pt idx="9">
                  <c:v>160</c:v>
                </c:pt>
                <c:pt idx="12">
                  <c:v>175</c:v>
                </c:pt>
              </c:numCache>
            </c:numRef>
          </c:val>
          <c:extLst xmlns:c16r2="http://schemas.microsoft.com/office/drawing/2015/06/chart">
            <c:ext xmlns:c16="http://schemas.microsoft.com/office/drawing/2014/chart" uri="{C3380CC4-5D6E-409C-BE32-E72D297353CC}">
              <c16:uniqueId val="{00000007-DBDD-4E33-A460-72F29DD8416A}"/>
            </c:ext>
          </c:extLst>
        </c:ser>
        <c:dLbls>
          <c:showLegendKey val="0"/>
          <c:showVal val="0"/>
          <c:showCatName val="0"/>
          <c:showSerName val="0"/>
          <c:showPercent val="0"/>
          <c:showBubbleSize val="0"/>
        </c:dLbls>
        <c:gapWidth val="100"/>
        <c:overlap val="100"/>
        <c:axId val="225609816"/>
        <c:axId val="2256102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54</c:v>
                </c:pt>
                <c:pt idx="2">
                  <c:v>#N/A</c:v>
                </c:pt>
                <c:pt idx="3">
                  <c:v>#N/A</c:v>
                </c:pt>
                <c:pt idx="4">
                  <c:v>41</c:v>
                </c:pt>
                <c:pt idx="5">
                  <c:v>#N/A</c:v>
                </c:pt>
                <c:pt idx="6">
                  <c:v>#N/A</c:v>
                </c:pt>
                <c:pt idx="7">
                  <c:v>28</c:v>
                </c:pt>
                <c:pt idx="8">
                  <c:v>#N/A</c:v>
                </c:pt>
                <c:pt idx="9">
                  <c:v>#N/A</c:v>
                </c:pt>
                <c:pt idx="10">
                  <c:v>23</c:v>
                </c:pt>
                <c:pt idx="11">
                  <c:v>#N/A</c:v>
                </c:pt>
                <c:pt idx="12">
                  <c:v>#N/A</c:v>
                </c:pt>
                <c:pt idx="13">
                  <c:v>30</c:v>
                </c:pt>
                <c:pt idx="14">
                  <c:v>#N/A</c:v>
                </c:pt>
              </c:numCache>
            </c:numRef>
          </c:val>
          <c:smooth val="0"/>
          <c:extLst xmlns:c16r2="http://schemas.microsoft.com/office/drawing/2015/06/chart">
            <c:ext xmlns:c16="http://schemas.microsoft.com/office/drawing/2014/chart" uri="{C3380CC4-5D6E-409C-BE32-E72D297353CC}">
              <c16:uniqueId val="{00000008-DBDD-4E33-A460-72F29DD8416A}"/>
            </c:ext>
          </c:extLst>
        </c:ser>
        <c:dLbls>
          <c:showLegendKey val="0"/>
          <c:showVal val="0"/>
          <c:showCatName val="0"/>
          <c:showSerName val="0"/>
          <c:showPercent val="0"/>
          <c:showBubbleSize val="0"/>
        </c:dLbls>
        <c:marker val="1"/>
        <c:smooth val="0"/>
        <c:axId val="225609816"/>
        <c:axId val="225610208"/>
      </c:lineChart>
      <c:catAx>
        <c:axId val="225609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5610208"/>
        <c:crosses val="autoZero"/>
        <c:auto val="1"/>
        <c:lblAlgn val="ctr"/>
        <c:lblOffset val="100"/>
        <c:tickLblSkip val="1"/>
        <c:tickMarkSkip val="1"/>
        <c:noMultiLvlLbl val="0"/>
      </c:catAx>
      <c:valAx>
        <c:axId val="225610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5609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1977</c:v>
                </c:pt>
                <c:pt idx="5">
                  <c:v>1933</c:v>
                </c:pt>
                <c:pt idx="8">
                  <c:v>1810</c:v>
                </c:pt>
                <c:pt idx="11">
                  <c:v>1797</c:v>
                </c:pt>
                <c:pt idx="14">
                  <c:v>1811</c:v>
                </c:pt>
              </c:numCache>
            </c:numRef>
          </c:val>
          <c:extLst xmlns:c16r2="http://schemas.microsoft.com/office/drawing/2015/06/chart">
            <c:ext xmlns:c16="http://schemas.microsoft.com/office/drawing/2014/chart" uri="{C3380CC4-5D6E-409C-BE32-E72D297353CC}">
              <c16:uniqueId val="{00000000-D11B-4170-9248-62CBF6330C7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D11B-4170-9248-62CBF6330C7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1518</c:v>
                </c:pt>
                <c:pt idx="5">
                  <c:v>1774</c:v>
                </c:pt>
                <c:pt idx="8">
                  <c:v>1955</c:v>
                </c:pt>
                <c:pt idx="11">
                  <c:v>2188</c:v>
                </c:pt>
                <c:pt idx="14">
                  <c:v>2292</c:v>
                </c:pt>
              </c:numCache>
            </c:numRef>
          </c:val>
          <c:extLst xmlns:c16r2="http://schemas.microsoft.com/office/drawing/2015/06/chart">
            <c:ext xmlns:c16="http://schemas.microsoft.com/office/drawing/2014/chart" uri="{C3380CC4-5D6E-409C-BE32-E72D297353CC}">
              <c16:uniqueId val="{00000002-D11B-4170-9248-62CBF6330C7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11B-4170-9248-62CBF6330C7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11B-4170-9248-62CBF6330C7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11B-4170-9248-62CBF6330C7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483</c:v>
                </c:pt>
                <c:pt idx="3">
                  <c:v>423</c:v>
                </c:pt>
                <c:pt idx="6">
                  <c:v>407</c:v>
                </c:pt>
                <c:pt idx="9">
                  <c:v>371</c:v>
                </c:pt>
                <c:pt idx="12">
                  <c:v>344</c:v>
                </c:pt>
              </c:numCache>
            </c:numRef>
          </c:val>
          <c:extLst xmlns:c16r2="http://schemas.microsoft.com/office/drawing/2015/06/chart">
            <c:ext xmlns:c16="http://schemas.microsoft.com/office/drawing/2014/chart" uri="{C3380CC4-5D6E-409C-BE32-E72D297353CC}">
              <c16:uniqueId val="{00000006-D11B-4170-9248-62CBF6330C7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51</c:v>
                </c:pt>
                <c:pt idx="3">
                  <c:v>49</c:v>
                </c:pt>
                <c:pt idx="6">
                  <c:v>45</c:v>
                </c:pt>
                <c:pt idx="9">
                  <c:v>41</c:v>
                </c:pt>
                <c:pt idx="12">
                  <c:v>37</c:v>
                </c:pt>
              </c:numCache>
            </c:numRef>
          </c:val>
          <c:extLst xmlns:c16r2="http://schemas.microsoft.com/office/drawing/2015/06/chart">
            <c:ext xmlns:c16="http://schemas.microsoft.com/office/drawing/2014/chart" uri="{C3380CC4-5D6E-409C-BE32-E72D297353CC}">
              <c16:uniqueId val="{00000007-D11B-4170-9248-62CBF6330C7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553</c:v>
                </c:pt>
                <c:pt idx="3">
                  <c:v>551</c:v>
                </c:pt>
                <c:pt idx="6">
                  <c:v>524</c:v>
                </c:pt>
                <c:pt idx="9">
                  <c:v>476</c:v>
                </c:pt>
                <c:pt idx="12">
                  <c:v>428</c:v>
                </c:pt>
              </c:numCache>
            </c:numRef>
          </c:val>
          <c:extLst xmlns:c16r2="http://schemas.microsoft.com/office/drawing/2015/06/chart">
            <c:ext xmlns:c16="http://schemas.microsoft.com/office/drawing/2014/chart" uri="{C3380CC4-5D6E-409C-BE32-E72D297353CC}">
              <c16:uniqueId val="{00000008-D11B-4170-9248-62CBF6330C7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D11B-4170-9248-62CBF6330C7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1854</c:v>
                </c:pt>
                <c:pt idx="3">
                  <c:v>1875</c:v>
                </c:pt>
                <c:pt idx="6">
                  <c:v>1784</c:v>
                </c:pt>
                <c:pt idx="9">
                  <c:v>1837</c:v>
                </c:pt>
                <c:pt idx="12">
                  <c:v>1924</c:v>
                </c:pt>
              </c:numCache>
            </c:numRef>
          </c:val>
          <c:extLst xmlns:c16r2="http://schemas.microsoft.com/office/drawing/2015/06/chart">
            <c:ext xmlns:c16="http://schemas.microsoft.com/office/drawing/2014/chart" uri="{C3380CC4-5D6E-409C-BE32-E72D297353CC}">
              <c16:uniqueId val="{0000000A-D11B-4170-9248-62CBF6330C74}"/>
            </c:ext>
          </c:extLst>
        </c:ser>
        <c:dLbls>
          <c:showLegendKey val="0"/>
          <c:showVal val="0"/>
          <c:showCatName val="0"/>
          <c:showSerName val="0"/>
          <c:showPercent val="0"/>
          <c:showBubbleSize val="0"/>
        </c:dLbls>
        <c:gapWidth val="100"/>
        <c:overlap val="100"/>
        <c:axId val="225610992"/>
        <c:axId val="2326781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D11B-4170-9248-62CBF6330C74}"/>
            </c:ext>
          </c:extLst>
        </c:ser>
        <c:dLbls>
          <c:showLegendKey val="0"/>
          <c:showVal val="0"/>
          <c:showCatName val="0"/>
          <c:showSerName val="0"/>
          <c:showPercent val="0"/>
          <c:showBubbleSize val="0"/>
        </c:dLbls>
        <c:marker val="1"/>
        <c:smooth val="0"/>
        <c:axId val="225610992"/>
        <c:axId val="232678176"/>
      </c:lineChart>
      <c:catAx>
        <c:axId val="225610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2678176"/>
        <c:crosses val="autoZero"/>
        <c:auto val="1"/>
        <c:lblAlgn val="ctr"/>
        <c:lblOffset val="100"/>
        <c:tickLblSkip val="1"/>
        <c:tickMarkSkip val="1"/>
        <c:noMultiLvlLbl val="0"/>
      </c:catAx>
      <c:valAx>
        <c:axId val="232678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5610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1102</c:v>
                </c:pt>
                <c:pt idx="1">
                  <c:v>1224</c:v>
                </c:pt>
                <c:pt idx="2">
                  <c:v>1278</c:v>
                </c:pt>
              </c:numCache>
            </c:numRef>
          </c:val>
          <c:extLst xmlns:c16r2="http://schemas.microsoft.com/office/drawing/2015/06/chart">
            <c:ext xmlns:c16="http://schemas.microsoft.com/office/drawing/2014/chart" uri="{C3380CC4-5D6E-409C-BE32-E72D297353CC}">
              <c16:uniqueId val="{00000000-461E-41BC-8A7A-3ECC80C712A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100</c:v>
                </c:pt>
                <c:pt idx="1">
                  <c:v>105</c:v>
                </c:pt>
                <c:pt idx="2">
                  <c:v>110</c:v>
                </c:pt>
              </c:numCache>
            </c:numRef>
          </c:val>
          <c:extLst xmlns:c16r2="http://schemas.microsoft.com/office/drawing/2015/06/chart">
            <c:ext xmlns:c16="http://schemas.microsoft.com/office/drawing/2014/chart" uri="{C3380CC4-5D6E-409C-BE32-E72D297353CC}">
              <c16:uniqueId val="{00000001-461E-41BC-8A7A-3ECC80C712A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711</c:v>
                </c:pt>
                <c:pt idx="1">
                  <c:v>764</c:v>
                </c:pt>
                <c:pt idx="2">
                  <c:v>824</c:v>
                </c:pt>
              </c:numCache>
            </c:numRef>
          </c:val>
          <c:extLst xmlns:c16r2="http://schemas.microsoft.com/office/drawing/2015/06/chart">
            <c:ext xmlns:c16="http://schemas.microsoft.com/office/drawing/2014/chart" uri="{C3380CC4-5D6E-409C-BE32-E72D297353CC}">
              <c16:uniqueId val="{00000002-461E-41BC-8A7A-3ECC80C712AA}"/>
            </c:ext>
          </c:extLst>
        </c:ser>
        <c:dLbls>
          <c:showLegendKey val="0"/>
          <c:showVal val="0"/>
          <c:showCatName val="0"/>
          <c:showSerName val="0"/>
          <c:showPercent val="0"/>
          <c:showBubbleSize val="0"/>
        </c:dLbls>
        <c:gapWidth val="120"/>
        <c:overlap val="100"/>
        <c:axId val="232680528"/>
        <c:axId val="232680920"/>
      </c:barChart>
      <c:catAx>
        <c:axId val="232680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32680920"/>
        <c:crosses val="autoZero"/>
        <c:auto val="1"/>
        <c:lblAlgn val="ctr"/>
        <c:lblOffset val="100"/>
        <c:tickLblSkip val="1"/>
        <c:tickMarkSkip val="1"/>
        <c:noMultiLvlLbl val="0"/>
      </c:catAx>
      <c:valAx>
        <c:axId val="2326809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32680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9DE-442C-9A5B-FE4D7BD8EACD}"/>
                </c:ext>
                <c:ext xmlns:c15="http://schemas.microsoft.com/office/drawing/2012/chart" uri="{CE6537A1-D6FC-4f65-9D91-7224C49458BB}">
                  <c15:dlblFieldTable>
                    <c15:dlblFTEntry>
                      <c15:txfldGUID>{5B4DEDC3-F150-4B28-A5C3-E71344F4EA24}</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9DE-442C-9A5B-FE4D7BD8EACD}"/>
                </c:ext>
                <c:ext xmlns:c15="http://schemas.microsoft.com/office/drawing/2012/chart" uri="{CE6537A1-D6FC-4f65-9D91-7224C49458BB}">
                  <c15:dlblFieldTable>
                    <c15:dlblFTEntry>
                      <c15:txfldGUID>{C9E7EE05-E2F3-418F-A0F6-B3953D238F1D}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9DE-442C-9A5B-FE4D7BD8EACD}"/>
                </c:ext>
                <c:ext xmlns:c15="http://schemas.microsoft.com/office/drawing/2012/chart" uri="{CE6537A1-D6FC-4f65-9D91-7224C49458BB}">
                  <c15:dlblFieldTable>
                    <c15:dlblFTEntry>
                      <c15:txfldGUID>{75FD8336-BFAC-4A78-8988-399C726D7A95}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9DE-442C-9A5B-FE4D7BD8EACD}"/>
                </c:ext>
                <c:ext xmlns:c15="http://schemas.microsoft.com/office/drawing/2012/chart" uri="{CE6537A1-D6FC-4f65-9D91-7224C49458BB}">
                  <c15:dlblFieldTable>
                    <c15:dlblFTEntry>
                      <c15:txfldGUID>{7EAEE3DF-40C3-4E90-8FAD-E4E2D259DD8D}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9DE-442C-9A5B-FE4D7BD8EACD}"/>
                </c:ext>
                <c:ext xmlns:c15="http://schemas.microsoft.com/office/drawing/2012/chart" uri="{CE6537A1-D6FC-4f65-9D91-7224C49458BB}">
                  <c15:dlblFieldTable>
                    <c15:dlblFTEntry>
                      <c15:txfldGUID>{FAC53D86-0AFF-4BD1-AF82-8E34B33721BE}</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9DE-442C-9A5B-FE4D7BD8EACD}"/>
                </c:ext>
                <c:ext xmlns:c15="http://schemas.microsoft.com/office/drawing/2012/chart" uri="{CE6537A1-D6FC-4f65-9D91-7224C49458BB}">
                  <c15:dlblFieldTable>
                    <c15:dlblFTEntry>
                      <c15:txfldGUID>{2374050C-4784-48A3-8B38-EE13603B48B6}</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9DE-442C-9A5B-FE4D7BD8EACD}"/>
                </c:ext>
                <c:ext xmlns:c15="http://schemas.microsoft.com/office/drawing/2012/chart" uri="{CE6537A1-D6FC-4f65-9D91-7224C49458BB}">
                  <c15:dlblFieldTable>
                    <c15:dlblFTEntry>
                      <c15:txfldGUID>{C196E286-D240-4E82-8478-17E24FE73921}</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9DE-442C-9A5B-FE4D7BD8EACD}"/>
                </c:ext>
                <c:ext xmlns:c15="http://schemas.microsoft.com/office/drawing/2012/chart" uri="{CE6537A1-D6FC-4f65-9D91-7224C49458BB}">
                  <c15:dlblFieldTable>
                    <c15:dlblFTEntry>
                      <c15:txfldGUID>{3525782D-D93F-4EE0-A5FD-0FC040BD5CD6}</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9DE-442C-9A5B-FE4D7BD8EACD}"/>
                </c:ext>
                <c:ext xmlns:c15="http://schemas.microsoft.com/office/drawing/2012/chart" uri="{CE6537A1-D6FC-4f65-9D91-7224C49458BB}">
                  <c15:dlblFieldTable>
                    <c15:dlblFTEntry>
                      <c15:txfldGUID>{1F4AB0AC-99CA-405F-8811-750C83B641CD}</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59.5</c:v>
                </c:pt>
                <c:pt idx="16">
                  <c:v>60.8</c:v>
                </c:pt>
                <c:pt idx="24">
                  <c:v>62.6</c:v>
                </c:pt>
                <c:pt idx="32">
                  <c:v>64.2</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59DE-442C-9A5B-FE4D7BD8EAC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9DE-442C-9A5B-FE4D7BD8EACD}"/>
                </c:ext>
                <c:ext xmlns:c15="http://schemas.microsoft.com/office/drawing/2012/chart" uri="{CE6537A1-D6FC-4f65-9D91-7224C49458BB}">
                  <c15:dlblFieldTable>
                    <c15:dlblFTEntry>
                      <c15:txfldGUID>{FFA35C6F-37E4-4F7F-8040-A5CF77DB8221}</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9DE-442C-9A5B-FE4D7BD8EACD}"/>
                </c:ext>
                <c:ext xmlns:c15="http://schemas.microsoft.com/office/drawing/2012/chart" uri="{CE6537A1-D6FC-4f65-9D91-7224C49458BB}">
                  <c15:dlblFieldTable>
                    <c15:dlblFTEntry>
                      <c15:txfldGUID>{37B22937-3525-4D5D-9632-C4B7FF4D2154}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9DE-442C-9A5B-FE4D7BD8EACD}"/>
                </c:ext>
                <c:ext xmlns:c15="http://schemas.microsoft.com/office/drawing/2012/chart" uri="{CE6537A1-D6FC-4f65-9D91-7224C49458BB}">
                  <c15:dlblFieldTable>
                    <c15:dlblFTEntry>
                      <c15:txfldGUID>{79116726-E6DC-4930-818D-86A79FEFAAD3}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9DE-442C-9A5B-FE4D7BD8EACD}"/>
                </c:ext>
                <c:ext xmlns:c15="http://schemas.microsoft.com/office/drawing/2012/chart" uri="{CE6537A1-D6FC-4f65-9D91-7224C49458BB}">
                  <c15:dlblFieldTable>
                    <c15:dlblFTEntry>
                      <c15:txfldGUID>{8705870C-E7F5-4EE4-9CAA-93B15F8519FA}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9DE-442C-9A5B-FE4D7BD8EACD}"/>
                </c:ext>
                <c:ext xmlns:c15="http://schemas.microsoft.com/office/drawing/2012/chart" uri="{CE6537A1-D6FC-4f65-9D91-7224C49458BB}">
                  <c15:dlblFieldTable>
                    <c15:dlblFTEntry>
                      <c15:txfldGUID>{9485505D-9E86-4CD0-9C65-DDA8CE4237BC}</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9DE-442C-9A5B-FE4D7BD8EACD}"/>
                </c:ext>
                <c:ext xmlns:c15="http://schemas.microsoft.com/office/drawing/2012/chart" uri="{CE6537A1-D6FC-4f65-9D91-7224C49458BB}">
                  <c15:dlblFieldTable>
                    <c15:dlblFTEntry>
                      <c15:txfldGUID>{ECAA6B35-3D3B-4979-A44D-40DB456B1D64}</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9DE-442C-9A5B-FE4D7BD8EACD}"/>
                </c:ext>
                <c:ext xmlns:c15="http://schemas.microsoft.com/office/drawing/2012/chart" uri="{CE6537A1-D6FC-4f65-9D91-7224C49458BB}">
                  <c15:dlblFieldTable>
                    <c15:dlblFTEntry>
                      <c15:txfldGUID>{96ADE393-1D50-4A40-9D42-5C998D85EE4B}</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9DE-442C-9A5B-FE4D7BD8EACD}"/>
                </c:ext>
                <c:ext xmlns:c15="http://schemas.microsoft.com/office/drawing/2012/chart" uri="{CE6537A1-D6FC-4f65-9D91-7224C49458BB}">
                  <c15:dlblFieldTable>
                    <c15:dlblFTEntry>
                      <c15:txfldGUID>{7293BB69-8EC5-4160-9F3D-6CDE71424D0B}</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9DE-442C-9A5B-FE4D7BD8EACD}"/>
                </c:ext>
                <c:ext xmlns:c15="http://schemas.microsoft.com/office/drawing/2012/chart" uri="{CE6537A1-D6FC-4f65-9D91-7224C49458BB}">
                  <c15:dlblFieldTable>
                    <c15:dlblFTEntry>
                      <c15:txfldGUID>{C54CAF5B-6A99-4106-89F0-C4EC408A587E}</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54.2</c:v>
                </c:pt>
                <c:pt idx="16">
                  <c:v>56.3</c:v>
                </c:pt>
                <c:pt idx="24">
                  <c:v>57.6</c:v>
                </c:pt>
                <c:pt idx="32">
                  <c:v>58.7</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59DE-442C-9A5B-FE4D7BD8EACD}"/>
            </c:ext>
          </c:extLst>
        </c:ser>
        <c:dLbls>
          <c:showLegendKey val="0"/>
          <c:showVal val="1"/>
          <c:showCatName val="0"/>
          <c:showSerName val="0"/>
          <c:showPercent val="0"/>
          <c:showBubbleSize val="0"/>
        </c:dLbls>
        <c:axId val="301064048"/>
        <c:axId val="301064440"/>
      </c:scatterChart>
      <c:valAx>
        <c:axId val="301064048"/>
        <c:scaling>
          <c:orientation val="minMax"/>
          <c:max val="59.1"/>
          <c:min val="5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1064440"/>
        <c:crosses val="autoZero"/>
        <c:crossBetween val="midCat"/>
      </c:valAx>
      <c:valAx>
        <c:axId val="3010644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10640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0B6-4F11-B02B-5227A1CD4E9A}"/>
                </c:ext>
                <c:ext xmlns:c15="http://schemas.microsoft.com/office/drawing/2012/chart" uri="{CE6537A1-D6FC-4f65-9D91-7224C49458BB}">
                  <c15:dlblFieldTable>
                    <c15:dlblFTEntry>
                      <c15:txfldGUID>{D7A18A25-4073-4BAB-87D0-D12A5513BABE}</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0B6-4F11-B02B-5227A1CD4E9A}"/>
                </c:ext>
                <c:ext xmlns:c15="http://schemas.microsoft.com/office/drawing/2012/chart" uri="{CE6537A1-D6FC-4f65-9D91-7224C49458BB}">
                  <c15:dlblFieldTable>
                    <c15:dlblFTEntry>
                      <c15:txfldGUID>{38C93C7C-6482-4F8E-BC6E-C436C085EFBA}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0B6-4F11-B02B-5227A1CD4E9A}"/>
                </c:ext>
                <c:ext xmlns:c15="http://schemas.microsoft.com/office/drawing/2012/chart" uri="{CE6537A1-D6FC-4f65-9D91-7224C49458BB}">
                  <c15:dlblFieldTable>
                    <c15:dlblFTEntry>
                      <c15:txfldGUID>{0417EE90-D978-4EEC-8CF6-69271A6A3A7F}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0B6-4F11-B02B-5227A1CD4E9A}"/>
                </c:ext>
                <c:ext xmlns:c15="http://schemas.microsoft.com/office/drawing/2012/chart" uri="{CE6537A1-D6FC-4f65-9D91-7224C49458BB}">
                  <c15:dlblFieldTable>
                    <c15:dlblFTEntry>
                      <c15:txfldGUID>{2B43CF0E-DF45-41CB-A256-3A704B3056E8}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0B6-4F11-B02B-5227A1CD4E9A}"/>
                </c:ext>
                <c:ext xmlns:c15="http://schemas.microsoft.com/office/drawing/2012/chart" uri="{CE6537A1-D6FC-4f65-9D91-7224C49458BB}">
                  <c15:dlblFieldTable>
                    <c15:dlblFTEntry>
                      <c15:txfldGUID>{FED03C65-D777-4759-9DE8-95DBC898CD78}</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0B6-4F11-B02B-5227A1CD4E9A}"/>
                </c:ext>
                <c:ext xmlns:c15="http://schemas.microsoft.com/office/drawing/2012/chart" uri="{CE6537A1-D6FC-4f65-9D91-7224C49458BB}">
                  <c15:dlblFieldTable>
                    <c15:dlblFTEntry>
                      <c15:txfldGUID>{30C982A8-BB17-439B-81BB-ACAE9CF27888}</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0B6-4F11-B02B-5227A1CD4E9A}"/>
                </c:ext>
                <c:ext xmlns:c15="http://schemas.microsoft.com/office/drawing/2012/chart" uri="{CE6537A1-D6FC-4f65-9D91-7224C49458BB}">
                  <c15:dlblFieldTable>
                    <c15:dlblFTEntry>
                      <c15:txfldGUID>{DCB7AB24-5175-4933-AD76-DF083146437A}</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0B6-4F11-B02B-5227A1CD4E9A}"/>
                </c:ext>
                <c:ext xmlns:c15="http://schemas.microsoft.com/office/drawing/2012/chart" uri="{CE6537A1-D6FC-4f65-9D91-7224C49458BB}">
                  <c15:dlblFieldTable>
                    <c15:dlblFTEntry>
                      <c15:txfldGUID>{A577D527-8951-4AFB-99DB-BAA1770CF141}</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0B6-4F11-B02B-5227A1CD4E9A}"/>
                </c:ext>
                <c:ext xmlns:c15="http://schemas.microsoft.com/office/drawing/2012/chart" uri="{CE6537A1-D6FC-4f65-9D91-7224C49458BB}">
                  <c15:dlblFieldTable>
                    <c15:dlblFTEntry>
                      <c15:txfldGUID>{904AF8E9-B538-407B-BC6C-742CAE09806F}</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5.6</c:v>
                </c:pt>
                <c:pt idx="8">
                  <c:v>4</c:v>
                </c:pt>
                <c:pt idx="16">
                  <c:v>2.8</c:v>
                </c:pt>
                <c:pt idx="24">
                  <c:v>2.1</c:v>
                </c:pt>
                <c:pt idx="32">
                  <c:v>1.9</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B0B6-4F11-B02B-5227A1CD4E9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0B6-4F11-B02B-5227A1CD4E9A}"/>
                </c:ext>
                <c:ext xmlns:c15="http://schemas.microsoft.com/office/drawing/2012/chart" uri="{CE6537A1-D6FC-4f65-9D91-7224C49458BB}">
                  <c15:dlblFieldTable>
                    <c15:dlblFTEntry>
                      <c15:txfldGUID>{12A7EE6F-448A-4495-980E-C653D867FE07}</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0B6-4F11-B02B-5227A1CD4E9A}"/>
                </c:ext>
                <c:ext xmlns:c15="http://schemas.microsoft.com/office/drawing/2012/chart" uri="{CE6537A1-D6FC-4f65-9D91-7224C49458BB}">
                  <c15:dlblFieldTable>
                    <c15:dlblFTEntry>
                      <c15:txfldGUID>{C511F734-B32A-4C76-BE9E-9FF2C7DB7BE4}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0B6-4F11-B02B-5227A1CD4E9A}"/>
                </c:ext>
                <c:ext xmlns:c15="http://schemas.microsoft.com/office/drawing/2012/chart" uri="{CE6537A1-D6FC-4f65-9D91-7224C49458BB}">
                  <c15:dlblFieldTable>
                    <c15:dlblFTEntry>
                      <c15:txfldGUID>{1A6B5199-BE8E-487B-8A02-5878D2610F56}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0B6-4F11-B02B-5227A1CD4E9A}"/>
                </c:ext>
                <c:ext xmlns:c15="http://schemas.microsoft.com/office/drawing/2012/chart" uri="{CE6537A1-D6FC-4f65-9D91-7224C49458BB}">
                  <c15:dlblFieldTable>
                    <c15:dlblFTEntry>
                      <c15:txfldGUID>{ADC7FF9D-07BE-4B8B-BDBC-7B080F0F9312}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0B6-4F11-B02B-5227A1CD4E9A}"/>
                </c:ext>
                <c:ext xmlns:c15="http://schemas.microsoft.com/office/drawing/2012/chart" uri="{CE6537A1-D6FC-4f65-9D91-7224C49458BB}">
                  <c15:dlblFieldTable>
                    <c15:dlblFTEntry>
                      <c15:txfldGUID>{F838FFF8-3997-44B9-AC19-E4D00B757F01}</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0B6-4F11-B02B-5227A1CD4E9A}"/>
                </c:ext>
                <c:ext xmlns:c15="http://schemas.microsoft.com/office/drawing/2012/chart" uri="{CE6537A1-D6FC-4f65-9D91-7224C49458BB}">
                  <c15:dlblFieldTable>
                    <c15:dlblFTEntry>
                      <c15:txfldGUID>{D1AC2A29-54E2-4C59-B17A-CF9B88B81FAF}</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0B6-4F11-B02B-5227A1CD4E9A}"/>
                </c:ext>
                <c:ext xmlns:c15="http://schemas.microsoft.com/office/drawing/2012/chart" uri="{CE6537A1-D6FC-4f65-9D91-7224C49458BB}">
                  <c15:dlblFieldTable>
                    <c15:dlblFTEntry>
                      <c15:txfldGUID>{D10F783B-6FB5-4F5D-B779-451F8227196E}</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0B6-4F11-B02B-5227A1CD4E9A}"/>
                </c:ext>
                <c:ext xmlns:c15="http://schemas.microsoft.com/office/drawing/2012/chart" uri="{CE6537A1-D6FC-4f65-9D91-7224C49458BB}">
                  <c15:dlblFieldTable>
                    <c15:dlblFTEntry>
                      <c15:txfldGUID>{3F901711-FF25-4CE5-859C-8539D6DE4033}</c15:txfldGUID>
                      <c15:f>公会計指標分析・財政指標組合せ分析表!$CN$72</c15:f>
                      <c15:dlblFieldTableCache>
                        <c:ptCount val="1"/>
                        <c:pt idx="0">
                          <c:v>H29</c:v>
                        </c:pt>
                      </c15:dlblFieldTableCache>
                    </c15:dlblFTEntry>
                  </c15:dlblFieldTable>
                  <c15:showDataLabelsRange val="0"/>
                </c:ext>
              </c:extLst>
            </c:dLbl>
            <c:dLbl>
              <c:idx val="32"/>
              <c:layout>
                <c:manualLayout>
                  <c:x val="-1.8235628084250027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0B6-4F11-B02B-5227A1CD4E9A}"/>
                </c:ext>
                <c:ext xmlns:c15="http://schemas.microsoft.com/office/drawing/2012/chart" uri="{CE6537A1-D6FC-4f65-9D91-7224C49458BB}">
                  <c15:dlblFieldTable>
                    <c15:dlblFTEntry>
                      <c15:txfldGUID>{A1FEFEAD-C8C9-4A0C-9BD5-18ABF6E383EE}</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B0B6-4F11-B02B-5227A1CD4E9A}"/>
            </c:ext>
          </c:extLst>
        </c:ser>
        <c:dLbls>
          <c:showLegendKey val="0"/>
          <c:showVal val="1"/>
          <c:showCatName val="0"/>
          <c:showSerName val="0"/>
          <c:showPercent val="0"/>
          <c:showBubbleSize val="0"/>
        </c:dLbls>
        <c:axId val="301065224"/>
        <c:axId val="302286640"/>
      </c:scatterChart>
      <c:valAx>
        <c:axId val="301065224"/>
        <c:scaling>
          <c:orientation val="minMax"/>
          <c:max val="8.2999999999999989"/>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2286640"/>
        <c:crosses val="autoZero"/>
        <c:crossBetween val="midCat"/>
      </c:valAx>
      <c:valAx>
        <c:axId val="3022866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106522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青森県蓬田村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ea"/>
              <a:ea typeface="+mn-ea"/>
              <a:cs typeface="+mn-cs"/>
            </a:rPr>
            <a:t>　実質公債費比率</a:t>
          </a:r>
          <a:r>
            <a:rPr kumimoji="1" lang="ja-JP" altLang="en-US"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3</a:t>
          </a:r>
          <a:r>
            <a:rPr kumimoji="1" lang="ja-JP" altLang="en-US" sz="1100">
              <a:solidFill>
                <a:schemeClr val="dk1"/>
              </a:solidFill>
              <a:effectLst/>
              <a:latin typeface="+mn-ea"/>
              <a:ea typeface="+mn-ea"/>
              <a:cs typeface="+mn-cs"/>
            </a:rPr>
            <a:t>ヶ年平均）</a:t>
          </a:r>
          <a:r>
            <a:rPr kumimoji="1" lang="ja-JP" altLang="ja-JP" sz="1100">
              <a:solidFill>
                <a:schemeClr val="dk1"/>
              </a:solidFill>
              <a:effectLst/>
              <a:latin typeface="+mn-ea"/>
              <a:ea typeface="+mn-ea"/>
              <a:cs typeface="+mn-cs"/>
            </a:rPr>
            <a:t>は</a:t>
          </a:r>
          <a:r>
            <a:rPr kumimoji="1" lang="en-US" altLang="ja-JP" sz="1100">
              <a:solidFill>
                <a:schemeClr val="dk1"/>
              </a:solidFill>
              <a:effectLst/>
              <a:latin typeface="+mn-ea"/>
              <a:ea typeface="+mn-ea"/>
              <a:cs typeface="+mn-cs"/>
            </a:rPr>
            <a:t>1.9</a:t>
          </a:r>
          <a:r>
            <a:rPr kumimoji="1" lang="ja-JP" altLang="ja-JP" sz="1100">
              <a:solidFill>
                <a:schemeClr val="dk1"/>
              </a:solidFill>
              <a:effectLst/>
              <a:latin typeface="+mn-ea"/>
              <a:ea typeface="+mn-ea"/>
              <a:cs typeface="+mn-cs"/>
            </a:rPr>
            <a:t>％であり、前年度比</a:t>
          </a:r>
          <a:r>
            <a:rPr kumimoji="1" lang="en-US" altLang="ja-JP" sz="1100">
              <a:solidFill>
                <a:schemeClr val="dk1"/>
              </a:solidFill>
              <a:effectLst/>
              <a:latin typeface="+mn-ea"/>
              <a:ea typeface="+mn-ea"/>
              <a:cs typeface="+mn-cs"/>
            </a:rPr>
            <a:t>0.2</a:t>
          </a:r>
          <a:r>
            <a:rPr kumimoji="1" lang="ja-JP" altLang="ja-JP" sz="1100">
              <a:solidFill>
                <a:schemeClr val="dk1"/>
              </a:solidFill>
              <a:effectLst/>
              <a:latin typeface="+mn-ea"/>
              <a:ea typeface="+mn-ea"/>
              <a:cs typeface="+mn-cs"/>
            </a:rPr>
            <a:t>ポイントの減となっている</a:t>
          </a:r>
          <a:r>
            <a:rPr kumimoji="1" lang="ja-JP" altLang="en-US" sz="1100">
              <a:solidFill>
                <a:schemeClr val="dk1"/>
              </a:solidFill>
              <a:effectLst/>
              <a:latin typeface="+mn-ea"/>
              <a:ea typeface="+mn-ea"/>
              <a:cs typeface="+mn-cs"/>
            </a:rPr>
            <a:t>が、平成</a:t>
          </a:r>
          <a:r>
            <a:rPr kumimoji="1" lang="en-US" altLang="ja-JP" sz="1100">
              <a:solidFill>
                <a:schemeClr val="dk1"/>
              </a:solidFill>
              <a:effectLst/>
              <a:latin typeface="+mn-ea"/>
              <a:ea typeface="+mn-ea"/>
              <a:cs typeface="+mn-cs"/>
            </a:rPr>
            <a:t>29</a:t>
          </a:r>
          <a:r>
            <a:rPr kumimoji="1" lang="ja-JP" altLang="ja-JP" sz="1100">
              <a:solidFill>
                <a:schemeClr val="dk1"/>
              </a:solidFill>
              <a:effectLst/>
              <a:latin typeface="+mn-ea"/>
              <a:ea typeface="+mn-ea"/>
              <a:cs typeface="+mn-cs"/>
            </a:rPr>
            <a:t>年度</a:t>
          </a:r>
          <a:r>
            <a:rPr kumimoji="1" lang="ja-JP" altLang="en-US" sz="1100">
              <a:solidFill>
                <a:schemeClr val="dk1"/>
              </a:solidFill>
              <a:effectLst/>
              <a:latin typeface="+mn-ea"/>
              <a:ea typeface="+mn-ea"/>
              <a:cs typeface="+mn-cs"/>
            </a:rPr>
            <a:t>と単年度で</a:t>
          </a:r>
          <a:r>
            <a:rPr kumimoji="1" lang="ja-JP" altLang="ja-JP" sz="1100">
              <a:solidFill>
                <a:schemeClr val="dk1"/>
              </a:solidFill>
              <a:effectLst/>
              <a:latin typeface="+mn-ea"/>
              <a:ea typeface="+mn-ea"/>
              <a:cs typeface="+mn-cs"/>
            </a:rPr>
            <a:t>比較すると</a:t>
          </a:r>
          <a:r>
            <a:rPr kumimoji="1" lang="en-US" altLang="ja-JP" sz="1100">
              <a:solidFill>
                <a:schemeClr val="dk1"/>
              </a:solidFill>
              <a:effectLst/>
              <a:latin typeface="+mn-ea"/>
              <a:ea typeface="+mn-ea"/>
              <a:cs typeface="+mn-cs"/>
            </a:rPr>
            <a:t>0.55</a:t>
          </a:r>
          <a:r>
            <a:rPr kumimoji="1" lang="ja-JP" altLang="en-US" sz="1100">
              <a:solidFill>
                <a:schemeClr val="dk1"/>
              </a:solidFill>
              <a:effectLst/>
              <a:latin typeface="+mn-ea"/>
              <a:ea typeface="+mn-ea"/>
              <a:cs typeface="+mn-cs"/>
            </a:rPr>
            <a:t>ポイントの増となった</a:t>
          </a:r>
          <a:r>
            <a:rPr kumimoji="1" lang="ja-JP" altLang="ja-JP" sz="1100">
              <a:solidFill>
                <a:schemeClr val="dk1"/>
              </a:solidFill>
              <a:effectLst/>
              <a:latin typeface="+mn-ea"/>
              <a:ea typeface="+mn-ea"/>
              <a:cs typeface="+mn-cs"/>
            </a:rPr>
            <a:t>。</a:t>
          </a:r>
          <a:endParaRPr lang="ja-JP" altLang="ja-JP" sz="1400">
            <a:effectLst/>
            <a:latin typeface="+mn-ea"/>
            <a:ea typeface="+mn-ea"/>
          </a:endParaRPr>
        </a:p>
        <a:p>
          <a:r>
            <a:rPr kumimoji="1" lang="ja-JP" altLang="ja-JP" sz="11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これは、主に</a:t>
          </a: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26</a:t>
          </a:r>
          <a:r>
            <a:rPr kumimoji="1" lang="ja-JP" altLang="ja-JP" sz="1100">
              <a:solidFill>
                <a:schemeClr val="dk1"/>
              </a:solidFill>
              <a:effectLst/>
              <a:latin typeface="+mn-ea"/>
              <a:ea typeface="+mn-ea"/>
              <a:cs typeface="+mn-cs"/>
            </a:rPr>
            <a:t>年度～平成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年度実施の蓬田村ホタテガイ養殖残渣堆肥化処理施設建設事業債等の元</a:t>
          </a:r>
          <a:r>
            <a:rPr kumimoji="1" lang="ja-JP" altLang="en-US" sz="1100">
              <a:solidFill>
                <a:schemeClr val="dk1"/>
              </a:solidFill>
              <a:effectLst/>
              <a:latin typeface="+mn-ea"/>
              <a:ea typeface="+mn-ea"/>
              <a:cs typeface="+mn-cs"/>
            </a:rPr>
            <a:t>金</a:t>
          </a:r>
          <a:r>
            <a:rPr kumimoji="1" lang="ja-JP" altLang="ja-JP" sz="1100">
              <a:solidFill>
                <a:schemeClr val="dk1"/>
              </a:solidFill>
              <a:effectLst/>
              <a:latin typeface="+mn-ea"/>
              <a:ea typeface="+mn-ea"/>
              <a:cs typeface="+mn-cs"/>
            </a:rPr>
            <a:t>償還が始ま</a:t>
          </a:r>
          <a:r>
            <a:rPr kumimoji="1" lang="ja-JP" altLang="en-US" sz="1100">
              <a:solidFill>
                <a:schemeClr val="dk1"/>
              </a:solidFill>
              <a:effectLst/>
              <a:latin typeface="+mn-ea"/>
              <a:ea typeface="+mn-ea"/>
              <a:cs typeface="+mn-cs"/>
            </a:rPr>
            <a:t>ったためであり、元利償還金も前年比</a:t>
          </a:r>
          <a:r>
            <a:rPr kumimoji="1" lang="en-US" altLang="ja-JP" sz="1100">
              <a:solidFill>
                <a:schemeClr val="dk1"/>
              </a:solidFill>
              <a:effectLst/>
              <a:latin typeface="+mn-ea"/>
              <a:ea typeface="+mn-ea"/>
              <a:cs typeface="+mn-cs"/>
            </a:rPr>
            <a:t>14,446</a:t>
          </a:r>
          <a:r>
            <a:rPr kumimoji="1" lang="ja-JP" altLang="en-US" sz="1100">
              <a:solidFill>
                <a:schemeClr val="dk1"/>
              </a:solidFill>
              <a:effectLst/>
              <a:latin typeface="+mn-ea"/>
              <a:ea typeface="+mn-ea"/>
              <a:cs typeface="+mn-cs"/>
            </a:rPr>
            <a:t>千円の増となっているが、過疎対策事業債であるため、交付税算入公債費等も</a:t>
          </a:r>
          <a:r>
            <a:rPr kumimoji="1" lang="en-US" altLang="ja-JP" sz="1100">
              <a:solidFill>
                <a:schemeClr val="dk1"/>
              </a:solidFill>
              <a:effectLst/>
              <a:latin typeface="+mn-ea"/>
              <a:ea typeface="+mn-ea"/>
              <a:cs typeface="+mn-cs"/>
            </a:rPr>
            <a:t>6,812</a:t>
          </a:r>
          <a:r>
            <a:rPr kumimoji="1" lang="ja-JP" altLang="en-US" sz="1100">
              <a:solidFill>
                <a:schemeClr val="dk1"/>
              </a:solidFill>
              <a:effectLst/>
              <a:latin typeface="+mn-ea"/>
              <a:ea typeface="+mn-ea"/>
              <a:cs typeface="+mn-cs"/>
            </a:rPr>
            <a:t>千円の増となっている。</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今までは</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10</a:t>
          </a:r>
          <a:r>
            <a:rPr kumimoji="1" lang="ja-JP" altLang="ja-JP" sz="1100">
              <a:solidFill>
                <a:schemeClr val="dk1"/>
              </a:solidFill>
              <a:effectLst/>
              <a:latin typeface="+mn-ea"/>
              <a:ea typeface="+mn-ea"/>
              <a:cs typeface="+mn-cs"/>
            </a:rPr>
            <a:t>年度実施のライスセンター建設事業や平成</a:t>
          </a:r>
          <a:r>
            <a:rPr kumimoji="1" lang="en-US" altLang="ja-JP" sz="1100">
              <a:solidFill>
                <a:schemeClr val="dk1"/>
              </a:solidFill>
              <a:effectLst/>
              <a:latin typeface="+mn-ea"/>
              <a:ea typeface="+mn-ea"/>
              <a:cs typeface="+mn-cs"/>
            </a:rPr>
            <a:t>15</a:t>
          </a:r>
          <a:r>
            <a:rPr kumimoji="1" lang="ja-JP" altLang="ja-JP" sz="1100">
              <a:solidFill>
                <a:schemeClr val="dk1"/>
              </a:solidFill>
              <a:effectLst/>
              <a:latin typeface="+mn-ea"/>
              <a:ea typeface="+mn-ea"/>
              <a:cs typeface="+mn-cs"/>
            </a:rPr>
            <a:t>年度～平成</a:t>
          </a:r>
          <a:r>
            <a:rPr kumimoji="1" lang="en-US" altLang="ja-JP" sz="1100">
              <a:solidFill>
                <a:schemeClr val="dk1"/>
              </a:solidFill>
              <a:effectLst/>
              <a:latin typeface="+mn-ea"/>
              <a:ea typeface="+mn-ea"/>
              <a:cs typeface="+mn-cs"/>
            </a:rPr>
            <a:t>18</a:t>
          </a:r>
          <a:r>
            <a:rPr kumimoji="1" lang="ja-JP" altLang="ja-JP" sz="1100">
              <a:solidFill>
                <a:schemeClr val="dk1"/>
              </a:solidFill>
              <a:effectLst/>
              <a:latin typeface="+mn-ea"/>
              <a:ea typeface="+mn-ea"/>
              <a:cs typeface="+mn-cs"/>
            </a:rPr>
            <a:t>年度実施の蓬田小学校建設事業及び簡易水道事業等の大型建設事業債の元利償還金が比率を上げている要因であったが、</a:t>
          </a:r>
          <a:r>
            <a:rPr kumimoji="1" lang="ja-JP" altLang="en-US" sz="1100">
              <a:solidFill>
                <a:schemeClr val="dk1"/>
              </a:solidFill>
              <a:effectLst/>
              <a:latin typeface="+mn-ea"/>
              <a:ea typeface="+mn-ea"/>
              <a:cs typeface="+mn-cs"/>
            </a:rPr>
            <a:t>現在は高年利率の地方債については繰上償還し</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交付税算入のある地方債のみ新規借入する等、</a:t>
          </a:r>
          <a:r>
            <a:rPr kumimoji="1" lang="ja-JP" altLang="ja-JP" sz="1100">
              <a:solidFill>
                <a:schemeClr val="dk1"/>
              </a:solidFill>
              <a:effectLst/>
              <a:latin typeface="+mn-ea"/>
              <a:ea typeface="+mn-ea"/>
              <a:cs typeface="+mn-cs"/>
            </a:rPr>
            <a:t>比率</a:t>
          </a:r>
          <a:r>
            <a:rPr kumimoji="1" lang="ja-JP" altLang="en-US" sz="1100">
              <a:solidFill>
                <a:schemeClr val="dk1"/>
              </a:solidFill>
              <a:effectLst/>
              <a:latin typeface="+mn-ea"/>
              <a:ea typeface="+mn-ea"/>
              <a:cs typeface="+mn-cs"/>
            </a:rPr>
            <a:t>の引き下げに努めており、今後も</a:t>
          </a:r>
          <a:r>
            <a:rPr kumimoji="1" lang="ja-JP" altLang="ja-JP" sz="1100">
              <a:solidFill>
                <a:schemeClr val="dk1"/>
              </a:solidFill>
              <a:effectLst/>
              <a:latin typeface="+mn-ea"/>
              <a:ea typeface="+mn-ea"/>
              <a:cs typeface="+mn-cs"/>
            </a:rPr>
            <a:t>現在の水準で推移する見込である。</a:t>
          </a:r>
          <a:endParaRPr lang="ja-JP" altLang="ja-JP" sz="1400">
            <a:effectLst/>
            <a:latin typeface="+mn-ea"/>
            <a:ea typeface="+mn-ea"/>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当村では、満期一括償還地方債の借入がないため、減債基金残高及び減債基金積立相当額に該当する金額はない。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青森県蓬田村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ea"/>
              <a:ea typeface="+mn-ea"/>
              <a:cs typeface="+mn-cs"/>
            </a:rPr>
            <a:t>　将来負担比率は</a:t>
          </a:r>
          <a:r>
            <a:rPr kumimoji="1" lang="en-US" altLang="ja-JP" sz="1100">
              <a:solidFill>
                <a:schemeClr val="dk1"/>
              </a:solidFill>
              <a:effectLst/>
              <a:latin typeface="+mn-ea"/>
              <a:ea typeface="+mn-ea"/>
              <a:cs typeface="+mn-cs"/>
            </a:rPr>
            <a:t>0.0%</a:t>
          </a:r>
          <a:r>
            <a:rPr kumimoji="1" lang="ja-JP" altLang="ja-JP" sz="1100">
              <a:solidFill>
                <a:schemeClr val="dk1"/>
              </a:solidFill>
              <a:effectLst/>
              <a:latin typeface="+mn-ea"/>
              <a:ea typeface="+mn-ea"/>
              <a:cs typeface="+mn-cs"/>
            </a:rPr>
            <a:t>（比率算定式上は</a:t>
          </a:r>
          <a:r>
            <a:rPr kumimoji="1" lang="en-US" altLang="ja-JP" sz="1100">
              <a:solidFill>
                <a:schemeClr val="dk1"/>
              </a:solidFill>
              <a:effectLst/>
              <a:latin typeface="+mn-ea"/>
              <a:ea typeface="+mn-ea"/>
              <a:cs typeface="+mn-cs"/>
            </a:rPr>
            <a:t>-101.7</a:t>
          </a:r>
          <a:r>
            <a:rPr kumimoji="1" lang="ja-JP" altLang="ja-JP" sz="1100">
              <a:solidFill>
                <a:schemeClr val="dk1"/>
              </a:solidFill>
              <a:effectLst/>
              <a:latin typeface="+mn-ea"/>
              <a:ea typeface="+mn-ea"/>
              <a:cs typeface="+mn-cs"/>
            </a:rPr>
            <a:t>％（昨年比</a:t>
          </a:r>
          <a:r>
            <a:rPr kumimoji="1" lang="en-US" altLang="ja-JP" sz="1100">
              <a:solidFill>
                <a:schemeClr val="dk1"/>
              </a:solidFill>
              <a:effectLst/>
              <a:latin typeface="+mn-ea"/>
              <a:ea typeface="+mn-ea"/>
              <a:cs typeface="+mn-cs"/>
            </a:rPr>
            <a:t>10.1</a:t>
          </a:r>
          <a:r>
            <a:rPr kumimoji="1" lang="ja-JP" altLang="ja-JP" sz="1100">
              <a:solidFill>
                <a:schemeClr val="dk1"/>
              </a:solidFill>
              <a:effectLst/>
              <a:latin typeface="+mn-ea"/>
              <a:ea typeface="+mn-ea"/>
              <a:cs typeface="+mn-cs"/>
            </a:rPr>
            <a:t>％減））と、平成</a:t>
          </a:r>
          <a:r>
            <a:rPr kumimoji="1" lang="en-US" altLang="ja-JP" sz="1100">
              <a:solidFill>
                <a:schemeClr val="dk1"/>
              </a:solidFill>
              <a:effectLst/>
              <a:latin typeface="+mn-ea"/>
              <a:ea typeface="+mn-ea"/>
              <a:cs typeface="+mn-cs"/>
            </a:rPr>
            <a:t>25</a:t>
          </a:r>
          <a:r>
            <a:rPr kumimoji="1" lang="ja-JP" altLang="ja-JP" sz="1100">
              <a:solidFill>
                <a:schemeClr val="dk1"/>
              </a:solidFill>
              <a:effectLst/>
              <a:latin typeface="+mn-ea"/>
              <a:ea typeface="+mn-ea"/>
              <a:cs typeface="+mn-cs"/>
            </a:rPr>
            <a:t>年度以降早期健全化基準の</a:t>
          </a:r>
          <a:r>
            <a:rPr kumimoji="1" lang="en-US" altLang="ja-JP" sz="1100">
              <a:solidFill>
                <a:schemeClr val="dk1"/>
              </a:solidFill>
              <a:effectLst/>
              <a:latin typeface="+mn-ea"/>
              <a:ea typeface="+mn-ea"/>
              <a:cs typeface="+mn-cs"/>
            </a:rPr>
            <a:t>350.0</a:t>
          </a:r>
          <a:r>
            <a:rPr kumimoji="1" lang="ja-JP" altLang="ja-JP" sz="1100">
              <a:solidFill>
                <a:schemeClr val="dk1"/>
              </a:solidFill>
              <a:effectLst/>
              <a:latin typeface="+mn-ea"/>
              <a:ea typeface="+mn-ea"/>
              <a:cs typeface="+mn-cs"/>
            </a:rPr>
            <a:t>％を大きく下回る数字を維持している。</a:t>
          </a:r>
          <a:endParaRPr lang="ja-JP" altLang="ja-JP" sz="1400">
            <a:effectLst/>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ea"/>
              <a:ea typeface="+mn-ea"/>
              <a:cs typeface="+mn-cs"/>
            </a:rPr>
            <a:t>　償還金に充当可能な基金残高</a:t>
          </a:r>
          <a:r>
            <a:rPr kumimoji="1" lang="en-US" altLang="ja-JP" sz="1100">
              <a:solidFill>
                <a:schemeClr val="dk1"/>
              </a:solidFill>
              <a:effectLst/>
              <a:latin typeface="+mn-ea"/>
              <a:ea typeface="+mn-ea"/>
              <a:cs typeface="+mn-cs"/>
            </a:rPr>
            <a:t>2,291,813</a:t>
          </a:r>
          <a:r>
            <a:rPr kumimoji="1" lang="ja-JP" altLang="ja-JP" sz="1100">
              <a:solidFill>
                <a:schemeClr val="dk1"/>
              </a:solidFill>
              <a:effectLst/>
              <a:latin typeface="+mn-ea"/>
              <a:ea typeface="+mn-ea"/>
              <a:cs typeface="+mn-cs"/>
            </a:rPr>
            <a:t>千円が、昨年度と比較して</a:t>
          </a:r>
          <a:r>
            <a:rPr kumimoji="1" lang="en-US" altLang="ja-JP" sz="1100">
              <a:solidFill>
                <a:schemeClr val="dk1"/>
              </a:solidFill>
              <a:effectLst/>
              <a:latin typeface="+mn-ea"/>
              <a:ea typeface="+mn-ea"/>
              <a:cs typeface="+mn-cs"/>
            </a:rPr>
            <a:t>103,906</a:t>
          </a:r>
          <a:r>
            <a:rPr kumimoji="1" lang="ja-JP" altLang="ja-JP" sz="1100">
              <a:solidFill>
                <a:schemeClr val="dk1"/>
              </a:solidFill>
              <a:effectLst/>
              <a:latin typeface="+mn-ea"/>
              <a:ea typeface="+mn-ea"/>
              <a:cs typeface="+mn-cs"/>
            </a:rPr>
            <a:t>千円の増となったこと</a:t>
          </a:r>
          <a:r>
            <a:rPr kumimoji="1" lang="ja-JP" altLang="en-US" sz="1100">
              <a:solidFill>
                <a:schemeClr val="dk1"/>
              </a:solidFill>
              <a:effectLst/>
              <a:latin typeface="+mn-ea"/>
              <a:ea typeface="+mn-ea"/>
              <a:cs typeface="+mn-cs"/>
            </a:rPr>
            <a:t>が、</a:t>
          </a:r>
          <a:r>
            <a:rPr kumimoji="1" lang="ja-JP" altLang="ja-JP" sz="1100">
              <a:solidFill>
                <a:schemeClr val="dk1"/>
              </a:solidFill>
              <a:effectLst/>
              <a:latin typeface="+mn-ea"/>
              <a:ea typeface="+mn-ea"/>
              <a:cs typeface="+mn-cs"/>
            </a:rPr>
            <a:t>比率改善の要因である。</a:t>
          </a:r>
          <a:endParaRPr lang="ja-JP" altLang="ja-JP">
            <a:effectLst/>
            <a:latin typeface="+mn-ea"/>
            <a:ea typeface="+mn-ea"/>
          </a:endParaRPr>
        </a:p>
        <a:p>
          <a:r>
            <a:rPr kumimoji="1" lang="ja-JP" altLang="ja-JP" sz="11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また、</a:t>
          </a:r>
          <a:r>
            <a:rPr kumimoji="1" lang="ja-JP" altLang="ja-JP" sz="1100">
              <a:solidFill>
                <a:schemeClr val="dk1"/>
              </a:solidFill>
              <a:effectLst/>
              <a:latin typeface="+mn-ea"/>
              <a:ea typeface="+mn-ea"/>
              <a:cs typeface="+mn-cs"/>
            </a:rPr>
            <a:t>将来負担額の中で大きな割合を占める地方債の現在高は、平成</a:t>
          </a:r>
          <a:r>
            <a:rPr kumimoji="1" lang="en-US" altLang="ja-JP" sz="1100">
              <a:solidFill>
                <a:schemeClr val="dk1"/>
              </a:solidFill>
              <a:effectLst/>
              <a:latin typeface="+mn-ea"/>
              <a:ea typeface="+mn-ea"/>
              <a:cs typeface="+mn-cs"/>
            </a:rPr>
            <a:t>30</a:t>
          </a:r>
          <a:r>
            <a:rPr kumimoji="1" lang="ja-JP" altLang="ja-JP" sz="1100">
              <a:solidFill>
                <a:schemeClr val="dk1"/>
              </a:solidFill>
              <a:effectLst/>
              <a:latin typeface="+mn-ea"/>
              <a:ea typeface="+mn-ea"/>
              <a:cs typeface="+mn-cs"/>
            </a:rPr>
            <a:t>年度に実施した</a:t>
          </a:r>
          <a:r>
            <a:rPr kumimoji="1" lang="ja-JP" altLang="en-US" sz="1100">
              <a:solidFill>
                <a:schemeClr val="dk1"/>
              </a:solidFill>
              <a:effectLst/>
              <a:latin typeface="+mn-ea"/>
              <a:ea typeface="+mn-ea"/>
              <a:cs typeface="+mn-cs"/>
            </a:rPr>
            <a:t>新デジタル防災行政無線整備事業</a:t>
          </a:r>
          <a:r>
            <a:rPr kumimoji="1" lang="ja-JP" altLang="ja-JP" sz="1100">
              <a:solidFill>
                <a:schemeClr val="dk1"/>
              </a:solidFill>
              <a:effectLst/>
              <a:latin typeface="+mn-ea"/>
              <a:ea typeface="+mn-ea"/>
              <a:cs typeface="+mn-cs"/>
            </a:rPr>
            <a:t>債</a:t>
          </a:r>
          <a:r>
            <a:rPr kumimoji="1" lang="en-US" altLang="ja-JP" sz="1100">
              <a:solidFill>
                <a:schemeClr val="dk1"/>
              </a:solidFill>
              <a:effectLst/>
              <a:latin typeface="+mn-ea"/>
              <a:ea typeface="+mn-ea"/>
              <a:cs typeface="+mn-cs"/>
            </a:rPr>
            <a:t>191,100</a:t>
          </a:r>
          <a:r>
            <a:rPr kumimoji="1" lang="ja-JP" altLang="ja-JP" sz="1100">
              <a:solidFill>
                <a:schemeClr val="dk1"/>
              </a:solidFill>
              <a:effectLst/>
              <a:latin typeface="+mn-ea"/>
              <a:ea typeface="+mn-ea"/>
              <a:cs typeface="+mn-cs"/>
            </a:rPr>
            <a:t>千円（</a:t>
          </a:r>
          <a:r>
            <a:rPr kumimoji="1" lang="ja-JP" altLang="en-US" sz="1100">
              <a:solidFill>
                <a:schemeClr val="dk1"/>
              </a:solidFill>
              <a:effectLst/>
              <a:latin typeface="+mn-ea"/>
              <a:ea typeface="+mn-ea"/>
              <a:cs typeface="+mn-cs"/>
            </a:rPr>
            <a:t>緊急防災・減災対策事業債</a:t>
          </a:r>
          <a:r>
            <a:rPr kumimoji="1" lang="ja-JP" altLang="ja-JP" sz="1100">
              <a:solidFill>
                <a:schemeClr val="dk1"/>
              </a:solidFill>
              <a:effectLst/>
              <a:latin typeface="+mn-ea"/>
              <a:ea typeface="+mn-ea"/>
              <a:cs typeface="+mn-cs"/>
            </a:rPr>
            <a:t>）の借入等により増加しているが、公営企業債等繰入見込額（簡易水道事業債残高のうち一般会計で負担すべき分）</a:t>
          </a:r>
          <a:r>
            <a:rPr kumimoji="1" lang="en-US" altLang="ja-JP" sz="1100">
              <a:solidFill>
                <a:schemeClr val="dk1"/>
              </a:solidFill>
              <a:effectLst/>
              <a:latin typeface="+mn-ea"/>
              <a:ea typeface="+mn-ea"/>
              <a:cs typeface="+mn-cs"/>
            </a:rPr>
            <a:t>428,028</a:t>
          </a:r>
          <a:r>
            <a:rPr kumimoji="1" lang="ja-JP" altLang="ja-JP" sz="1100">
              <a:solidFill>
                <a:schemeClr val="dk1"/>
              </a:solidFill>
              <a:effectLst/>
              <a:latin typeface="+mn-ea"/>
              <a:ea typeface="+mn-ea"/>
              <a:cs typeface="+mn-cs"/>
            </a:rPr>
            <a:t>千円</a:t>
          </a:r>
          <a:r>
            <a:rPr kumimoji="1" lang="en-US" altLang="ja-JP"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昨年比</a:t>
          </a:r>
          <a:r>
            <a:rPr kumimoji="1" lang="en-US" altLang="ja-JP" sz="1100">
              <a:solidFill>
                <a:schemeClr val="dk1"/>
              </a:solidFill>
              <a:effectLst/>
              <a:latin typeface="+mn-ea"/>
              <a:ea typeface="+mn-ea"/>
              <a:cs typeface="+mn-cs"/>
            </a:rPr>
            <a:t>47,874</a:t>
          </a:r>
          <a:r>
            <a:rPr kumimoji="1" lang="ja-JP" altLang="ja-JP" sz="1100">
              <a:solidFill>
                <a:schemeClr val="dk1"/>
              </a:solidFill>
              <a:effectLst/>
              <a:latin typeface="+mn-ea"/>
              <a:ea typeface="+mn-ea"/>
              <a:cs typeface="+mn-cs"/>
            </a:rPr>
            <a:t>千円の減</a:t>
          </a:r>
          <a:r>
            <a:rPr kumimoji="1" lang="en-US" altLang="ja-JP"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については、簡易水道事業では今後、大規模な事業を予定していないため、順調に減少していく見込</a:t>
          </a:r>
          <a:r>
            <a:rPr kumimoji="1" lang="ja-JP" altLang="en-US" sz="1100">
              <a:solidFill>
                <a:schemeClr val="dk1"/>
              </a:solidFill>
              <a:effectLst/>
              <a:latin typeface="+mn-ea"/>
              <a:ea typeface="+mn-ea"/>
              <a:cs typeface="+mn-cs"/>
            </a:rPr>
            <a:t>であり、将来負担額全体も、現在の水準を維持もしくは漸減していく見込である</a:t>
          </a:r>
          <a:r>
            <a:rPr kumimoji="1" lang="ja-JP" altLang="ja-JP" sz="1100">
              <a:solidFill>
                <a:schemeClr val="dk1"/>
              </a:solidFill>
              <a:effectLst/>
              <a:latin typeface="+mn-ea"/>
              <a:ea typeface="+mn-ea"/>
              <a:cs typeface="+mn-cs"/>
            </a:rPr>
            <a:t>。</a:t>
          </a:r>
          <a:endParaRPr lang="ja-JP" altLang="ja-JP" sz="1400">
            <a:effectLst/>
            <a:latin typeface="+mn-ea"/>
            <a:ea typeface="+mn-ea"/>
          </a:endParaRPr>
        </a:p>
        <a:p>
          <a:r>
            <a:rPr kumimoji="1" lang="ja-JP" altLang="ja-JP" sz="1100">
              <a:solidFill>
                <a:schemeClr val="dk1"/>
              </a:solidFill>
              <a:effectLst/>
              <a:latin typeface="+mn-ea"/>
              <a:ea typeface="+mn-ea"/>
              <a:cs typeface="+mn-cs"/>
            </a:rPr>
            <a:t>　今後も普通会計や公営企業会計の事業を精査し、</a:t>
          </a:r>
          <a:r>
            <a:rPr kumimoji="1" lang="ja-JP" altLang="en-US" sz="1100">
              <a:solidFill>
                <a:schemeClr val="dk1"/>
              </a:solidFill>
              <a:effectLst/>
              <a:latin typeface="+mn-ea"/>
              <a:ea typeface="+mn-ea"/>
              <a:cs typeface="+mn-cs"/>
            </a:rPr>
            <a:t>不要不急な</a:t>
          </a:r>
          <a:r>
            <a:rPr kumimoji="1" lang="ja-JP" altLang="ja-JP" sz="1100">
              <a:solidFill>
                <a:schemeClr val="dk1"/>
              </a:solidFill>
              <a:effectLst/>
              <a:latin typeface="+mn-ea"/>
              <a:ea typeface="+mn-ea"/>
              <a:cs typeface="+mn-cs"/>
            </a:rPr>
            <a:t>地方債の新規発行を抑制することで、健全な比率の維持に努める。</a:t>
          </a:r>
          <a:endParaRPr lang="ja-JP" altLang="ja-JP" sz="1400">
            <a:effectLst/>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青森県蓬田村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ea"/>
              <a:ea typeface="+mn-ea"/>
              <a:cs typeface="+mn-cs"/>
            </a:rPr>
            <a:t>（増減理由）</a:t>
          </a:r>
          <a:endParaRPr kumimoji="1" lang="en-US" altLang="ja-JP" sz="13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ea"/>
              <a:ea typeface="+mn-ea"/>
              <a:cs typeface="+mn-cs"/>
            </a:rPr>
            <a:t>　</a:t>
          </a:r>
          <a:r>
            <a:rPr lang="ja-JP" altLang="ja-JP" sz="1100" b="0" i="0" baseline="0">
              <a:solidFill>
                <a:schemeClr val="dk1"/>
              </a:solidFill>
              <a:effectLst/>
              <a:latin typeface="+mn-ea"/>
              <a:ea typeface="+mn-ea"/>
              <a:cs typeface="+mn-cs"/>
            </a:rPr>
            <a:t>ふれあいセンターポンプ設備等改修事業や物産館マルシェ外壁塗装事業</a:t>
          </a:r>
          <a:r>
            <a:rPr kumimoji="1" lang="ja-JP" altLang="ja-JP" sz="1100">
              <a:solidFill>
                <a:schemeClr val="dk1"/>
              </a:solidFill>
              <a:effectLst/>
              <a:latin typeface="+mn-ea"/>
              <a:ea typeface="+mn-ea"/>
              <a:cs typeface="+mn-cs"/>
            </a:rPr>
            <a:t>等の普通建設事業への財源として公共用施設整備基金から</a:t>
          </a:r>
          <a:r>
            <a:rPr kumimoji="1" lang="en-US" altLang="ja-JP" sz="1100">
              <a:solidFill>
                <a:schemeClr val="dk1"/>
              </a:solidFill>
              <a:effectLst/>
              <a:latin typeface="+mn-ea"/>
              <a:ea typeface="+mn-ea"/>
              <a:cs typeface="+mn-cs"/>
            </a:rPr>
            <a:t>39,900</a:t>
          </a:r>
          <a:r>
            <a:rPr kumimoji="1" lang="ja-JP" altLang="ja-JP" sz="1100">
              <a:solidFill>
                <a:schemeClr val="dk1"/>
              </a:solidFill>
              <a:effectLst/>
              <a:latin typeface="+mn-ea"/>
              <a:ea typeface="+mn-ea"/>
              <a:cs typeface="+mn-cs"/>
            </a:rPr>
            <a:t>千円取り崩した一方</a:t>
          </a:r>
          <a:r>
            <a:rPr kumimoji="1" lang="ja-JP" altLang="en-US" sz="1100">
              <a:solidFill>
                <a:schemeClr val="dk1"/>
              </a:solidFill>
              <a:effectLst/>
              <a:latin typeface="+mn-ea"/>
              <a:ea typeface="+mn-ea"/>
              <a:cs typeface="+mn-cs"/>
            </a:rPr>
            <a:t>、投資的経費全体の充当一般財源額は</a:t>
          </a:r>
          <a:r>
            <a:rPr kumimoji="1" lang="en-US" altLang="ja-JP" sz="1100">
              <a:solidFill>
                <a:schemeClr val="dk1"/>
              </a:solidFill>
              <a:effectLst/>
              <a:latin typeface="+mn-ea"/>
              <a:ea typeface="+mn-ea"/>
              <a:cs typeface="+mn-cs"/>
            </a:rPr>
            <a:t>46,691</a:t>
          </a:r>
          <a:r>
            <a:rPr kumimoji="1" lang="ja-JP" altLang="en-US" sz="1100">
              <a:solidFill>
                <a:schemeClr val="dk1"/>
              </a:solidFill>
              <a:effectLst/>
              <a:latin typeface="+mn-ea"/>
              <a:ea typeface="+mn-ea"/>
              <a:cs typeface="+mn-cs"/>
            </a:rPr>
            <a:t>千円の減となっている等、歳出コストの削減</a:t>
          </a:r>
          <a:r>
            <a:rPr kumimoji="1" lang="ja-JP" altLang="ja-JP" sz="1100">
              <a:solidFill>
                <a:schemeClr val="dk1"/>
              </a:solidFill>
              <a:effectLst/>
              <a:latin typeface="+mn-ea"/>
              <a:ea typeface="+mn-ea"/>
              <a:cs typeface="+mn-cs"/>
            </a:rPr>
            <a:t>により</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30</a:t>
          </a:r>
          <a:r>
            <a:rPr kumimoji="1" lang="ja-JP" altLang="ja-JP" sz="1100">
              <a:solidFill>
                <a:schemeClr val="dk1"/>
              </a:solidFill>
              <a:effectLst/>
              <a:latin typeface="+mn-ea"/>
              <a:ea typeface="+mn-ea"/>
              <a:cs typeface="+mn-cs"/>
            </a:rPr>
            <a:t>年度一般会計から</a:t>
          </a:r>
          <a:r>
            <a:rPr kumimoji="1" lang="en-US" altLang="ja-JP" sz="1100">
              <a:solidFill>
                <a:schemeClr val="dk1"/>
              </a:solidFill>
              <a:effectLst/>
              <a:latin typeface="+mn-ea"/>
              <a:ea typeface="+mn-ea"/>
              <a:cs typeface="+mn-cs"/>
            </a:rPr>
            <a:t>141,684</a:t>
          </a:r>
          <a:r>
            <a:rPr kumimoji="1" lang="ja-JP" altLang="ja-JP" sz="1100">
              <a:solidFill>
                <a:schemeClr val="dk1"/>
              </a:solidFill>
              <a:effectLst/>
              <a:latin typeface="+mn-ea"/>
              <a:ea typeface="+mn-ea"/>
              <a:cs typeface="+mn-cs"/>
            </a:rPr>
            <a:t>千円（うち公共用施設整備基金へ</a:t>
          </a:r>
          <a:r>
            <a:rPr kumimoji="1" lang="en-US" altLang="ja-JP" sz="1100">
              <a:solidFill>
                <a:schemeClr val="dk1"/>
              </a:solidFill>
              <a:effectLst/>
              <a:latin typeface="+mn-ea"/>
              <a:ea typeface="+mn-ea"/>
              <a:cs typeface="+mn-cs"/>
            </a:rPr>
            <a:t>100,000</a:t>
          </a:r>
          <a:r>
            <a:rPr kumimoji="1" lang="ja-JP" altLang="ja-JP" sz="1100">
              <a:solidFill>
                <a:schemeClr val="dk1"/>
              </a:solidFill>
              <a:effectLst/>
              <a:latin typeface="+mn-ea"/>
              <a:ea typeface="+mn-ea"/>
              <a:cs typeface="+mn-cs"/>
            </a:rPr>
            <a:t>千円の積立）、前年度決算剰余金から</a:t>
          </a:r>
          <a:r>
            <a:rPr kumimoji="1" lang="en-US" altLang="ja-JP" sz="1100">
              <a:solidFill>
                <a:schemeClr val="dk1"/>
              </a:solidFill>
              <a:effectLst/>
              <a:latin typeface="+mn-ea"/>
              <a:ea typeface="+mn-ea"/>
              <a:cs typeface="+mn-cs"/>
            </a:rPr>
            <a:t>18,000</a:t>
          </a:r>
          <a:r>
            <a:rPr kumimoji="1" lang="ja-JP" altLang="ja-JP" sz="1100">
              <a:solidFill>
                <a:schemeClr val="dk1"/>
              </a:solidFill>
              <a:effectLst/>
              <a:latin typeface="+mn-ea"/>
              <a:ea typeface="+mn-ea"/>
              <a:cs typeface="+mn-cs"/>
            </a:rPr>
            <a:t>千円を積み立てた。</a:t>
          </a:r>
          <a:endParaRPr kumimoji="1" lang="en-US" altLang="ja-JP" sz="11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基金全体としては</a:t>
          </a:r>
          <a:r>
            <a:rPr kumimoji="1" lang="en-US" altLang="ja-JP" sz="1100">
              <a:solidFill>
                <a:schemeClr val="dk1"/>
              </a:solidFill>
              <a:effectLst/>
              <a:latin typeface="+mn-ea"/>
              <a:ea typeface="+mn-ea"/>
              <a:cs typeface="+mn-cs"/>
            </a:rPr>
            <a:t>2,212,107</a:t>
          </a:r>
          <a:r>
            <a:rPr kumimoji="1" lang="ja-JP" altLang="en-US" sz="1100">
              <a:solidFill>
                <a:schemeClr val="dk1"/>
              </a:solidFill>
              <a:effectLst/>
              <a:latin typeface="+mn-ea"/>
              <a:ea typeface="+mn-ea"/>
              <a:cs typeface="+mn-cs"/>
            </a:rPr>
            <a:t>千円で、前年度比</a:t>
          </a:r>
          <a:r>
            <a:rPr kumimoji="1" lang="en-US" altLang="ja-JP" sz="1100">
              <a:solidFill>
                <a:schemeClr val="dk1"/>
              </a:solidFill>
              <a:effectLst/>
              <a:latin typeface="+mn-ea"/>
              <a:ea typeface="+mn-ea"/>
              <a:cs typeface="+mn-cs"/>
            </a:rPr>
            <a:t>119,784</a:t>
          </a:r>
          <a:r>
            <a:rPr kumimoji="1" lang="ja-JP" altLang="ja-JP" sz="1100">
              <a:solidFill>
                <a:schemeClr val="dk1"/>
              </a:solidFill>
              <a:effectLst/>
              <a:latin typeface="+mn-ea"/>
              <a:ea typeface="+mn-ea"/>
              <a:cs typeface="+mn-cs"/>
            </a:rPr>
            <a:t>千円の増となった。</a:t>
          </a:r>
          <a:endParaRPr lang="ja-JP" altLang="ja-JP" sz="1400">
            <a:effectLst/>
            <a:latin typeface="+mn-ea"/>
            <a:ea typeface="+mn-ea"/>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（今後の方針）</a:t>
          </a:r>
          <a:endParaRPr kumimoji="1" lang="en-US" altLang="ja-JP" sz="13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ea"/>
              <a:ea typeface="+mn-ea"/>
              <a:cs typeface="+mn-cs"/>
            </a:rPr>
            <a:t>　基金残高については、短期的には財政調整基金や公共用施設整備基金への積立により増加の予定だが、中長期的には役場</a:t>
          </a:r>
          <a:r>
            <a:rPr lang="ja-JP" altLang="en-US" sz="1100" b="0" i="0" baseline="0">
              <a:solidFill>
                <a:schemeClr val="dk1"/>
              </a:solidFill>
              <a:effectLst/>
              <a:latin typeface="+mn-ea"/>
              <a:ea typeface="+mn-ea"/>
              <a:cs typeface="+mn-cs"/>
            </a:rPr>
            <a:t>新</a:t>
          </a:r>
          <a:r>
            <a:rPr lang="ja-JP" altLang="ja-JP" sz="1100" b="0" i="0" baseline="0">
              <a:solidFill>
                <a:schemeClr val="dk1"/>
              </a:solidFill>
              <a:effectLst/>
              <a:latin typeface="+mn-ea"/>
              <a:ea typeface="+mn-ea"/>
              <a:cs typeface="+mn-cs"/>
            </a:rPr>
            <a:t>庁舎</a:t>
          </a:r>
          <a:r>
            <a:rPr lang="ja-JP" altLang="en-US" sz="1100" b="0" i="0" baseline="0">
              <a:solidFill>
                <a:schemeClr val="dk1"/>
              </a:solidFill>
              <a:effectLst/>
              <a:latin typeface="+mn-ea"/>
              <a:ea typeface="+mn-ea"/>
              <a:cs typeface="+mn-cs"/>
            </a:rPr>
            <a:t>建設事業</a:t>
          </a:r>
          <a:r>
            <a:rPr lang="ja-JP" altLang="ja-JP" sz="1100" b="0" i="0" baseline="0">
              <a:solidFill>
                <a:schemeClr val="dk1"/>
              </a:solidFill>
              <a:effectLst/>
              <a:latin typeface="+mn-ea"/>
              <a:ea typeface="+mn-ea"/>
              <a:cs typeface="+mn-cs"/>
            </a:rPr>
            <a:t>等、様々な財政需要への対応により、減少または現状維持の見込である</a:t>
          </a:r>
          <a:r>
            <a:rPr lang="ja-JP" altLang="en-US" sz="1100" b="0" i="0" baseline="0">
              <a:solidFill>
                <a:schemeClr val="dk1"/>
              </a:solidFill>
              <a:effectLst/>
              <a:latin typeface="+mn-ea"/>
              <a:ea typeface="+mn-ea"/>
              <a:cs typeface="+mn-cs"/>
            </a:rPr>
            <a:t>ため、安易な取り崩しを避け、慎重に運用していく。</a:t>
          </a:r>
          <a:endParaRPr kumimoji="1" lang="en-US" altLang="ja-JP" sz="1300">
            <a:solidFill>
              <a:schemeClr val="dk1"/>
            </a:solidFill>
            <a:effectLst/>
            <a:latin typeface="+mn-ea"/>
            <a:ea typeface="+mn-ea"/>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ea"/>
              <a:ea typeface="+mn-ea"/>
              <a:cs typeface="+mn-cs"/>
            </a:rPr>
            <a:t>（基金の使途）</a:t>
          </a:r>
          <a:endParaRPr kumimoji="1" lang="en-US" altLang="ja-JP" sz="1300">
            <a:solidFill>
              <a:schemeClr val="dk1"/>
            </a:solidFill>
            <a:effectLst/>
            <a:latin typeface="+mn-ea"/>
            <a:ea typeface="+mn-ea"/>
            <a:cs typeface="+mn-cs"/>
          </a:endParaRPr>
        </a:p>
        <a:p>
          <a:r>
            <a:rPr kumimoji="1" lang="ja-JP" altLang="ja-JP" sz="1100">
              <a:solidFill>
                <a:schemeClr val="dk1"/>
              </a:solidFill>
              <a:effectLst/>
              <a:latin typeface="+mn-ea"/>
              <a:ea typeface="+mn-ea"/>
              <a:cs typeface="+mn-cs"/>
            </a:rPr>
            <a:t>公共用施設整備基金：大規模な公共施設の建設事業の経費の財源に充てる。</a:t>
          </a:r>
          <a:endParaRPr kumimoji="1" lang="en-US" altLang="ja-JP" sz="11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地域福祉</a:t>
          </a:r>
          <a:r>
            <a:rPr kumimoji="1" lang="ja-JP" altLang="ja-JP" sz="1100">
              <a:solidFill>
                <a:schemeClr val="dk1"/>
              </a:solidFill>
              <a:effectLst/>
              <a:latin typeface="+mn-ea"/>
              <a:ea typeface="+mn-ea"/>
              <a:cs typeface="+mn-cs"/>
            </a:rPr>
            <a:t>基金：</a:t>
          </a:r>
          <a:r>
            <a:rPr kumimoji="1" lang="ja-JP" altLang="en-US" sz="1100">
              <a:solidFill>
                <a:schemeClr val="dk1"/>
              </a:solidFill>
              <a:effectLst/>
              <a:latin typeface="+mn-ea"/>
              <a:ea typeface="+mn-ea"/>
              <a:cs typeface="+mn-cs"/>
            </a:rPr>
            <a:t>高齢者の居宅における福祉の増進に関する事業、高齢者の健康の保持増進に関する事業、高齢者の生きがいづくりの推進に関する事業、高齢者の福祉の増進を図るための奉仕活動の推進に関する事業、その他高齢者の福祉の増進に関する事業</a:t>
          </a:r>
          <a:r>
            <a:rPr kumimoji="1" lang="ja-JP" altLang="ja-JP" sz="1100">
              <a:solidFill>
                <a:schemeClr val="dk1"/>
              </a:solidFill>
              <a:effectLst/>
              <a:latin typeface="+mn-ea"/>
              <a:ea typeface="+mn-ea"/>
              <a:cs typeface="+mn-cs"/>
            </a:rPr>
            <a:t>の経費の財源に充てる。</a:t>
          </a:r>
          <a:endParaRPr lang="ja-JP" altLang="ja-JP">
            <a:effectLst/>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教育施設整備</a:t>
          </a:r>
          <a:r>
            <a:rPr kumimoji="1" lang="ja-JP" altLang="ja-JP" sz="1100">
              <a:solidFill>
                <a:schemeClr val="dk1"/>
              </a:solidFill>
              <a:effectLst/>
              <a:latin typeface="+mn-ea"/>
              <a:ea typeface="+mn-ea"/>
              <a:cs typeface="+mn-cs"/>
            </a:rPr>
            <a:t>基金：</a:t>
          </a:r>
          <a:r>
            <a:rPr kumimoji="1" lang="ja-JP" altLang="en-US" sz="1100">
              <a:solidFill>
                <a:schemeClr val="dk1"/>
              </a:solidFill>
              <a:effectLst/>
              <a:latin typeface="+mn-ea"/>
              <a:ea typeface="+mn-ea"/>
              <a:cs typeface="+mn-cs"/>
            </a:rPr>
            <a:t>各種教育施設の建設事業</a:t>
          </a:r>
          <a:r>
            <a:rPr kumimoji="1" lang="ja-JP" altLang="ja-JP" sz="1100">
              <a:solidFill>
                <a:schemeClr val="dk1"/>
              </a:solidFill>
              <a:effectLst/>
              <a:latin typeface="+mn-ea"/>
              <a:ea typeface="+mn-ea"/>
              <a:cs typeface="+mn-cs"/>
            </a:rPr>
            <a:t>の経費の財源に充てる。</a:t>
          </a:r>
          <a:endParaRPr lang="ja-JP" altLang="ja-JP">
            <a:effectLst/>
            <a:latin typeface="+mn-ea"/>
            <a:ea typeface="+mn-ea"/>
          </a:endParaRPr>
        </a:p>
        <a:p>
          <a:r>
            <a:rPr kumimoji="1" lang="ja-JP" altLang="ja-JP" sz="1100">
              <a:solidFill>
                <a:schemeClr val="dk1"/>
              </a:solidFill>
              <a:effectLst/>
              <a:latin typeface="+mn-ea"/>
              <a:ea typeface="+mn-ea"/>
              <a:cs typeface="+mn-cs"/>
            </a:rPr>
            <a:t>産業振興基金：新規作物の導入等による農業経営の改善・安定に関する事業、需要の開拓や新商品の開発等による地域特産物の振興に関する事業、農漁業の体験等地域間交流の促進に関する事業、地域就業機会の増大に関する事業、農漁業等を担う人材の育成確保に関する事業、地域の活性化推進のための企画調査に関する事業の経費の財源に充てる。</a:t>
          </a:r>
          <a:endParaRPr kumimoji="1" lang="en-US" altLang="ja-JP" sz="11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（増減理由）</a:t>
          </a:r>
          <a:endParaRPr kumimoji="1" lang="en-US" altLang="ja-JP" sz="1300">
            <a:solidFill>
              <a:schemeClr val="dk1"/>
            </a:solidFill>
            <a:effectLst/>
            <a:latin typeface="+mn-ea"/>
            <a:ea typeface="+mn-ea"/>
            <a:cs typeface="+mn-cs"/>
          </a:endParaRPr>
        </a:p>
        <a:p>
          <a:r>
            <a:rPr kumimoji="1" lang="ja-JP" altLang="ja-JP" sz="1100">
              <a:solidFill>
                <a:schemeClr val="dk1"/>
              </a:solidFill>
              <a:effectLst/>
              <a:latin typeface="+mn-ea"/>
              <a:ea typeface="+mn-ea"/>
              <a:cs typeface="+mn-cs"/>
            </a:rPr>
            <a:t>公共用施設整備基金：平成</a:t>
          </a:r>
          <a:r>
            <a:rPr kumimoji="1" lang="en-US" altLang="ja-JP" sz="1100">
              <a:solidFill>
                <a:schemeClr val="dk1"/>
              </a:solidFill>
              <a:effectLst/>
              <a:latin typeface="+mn-ea"/>
              <a:ea typeface="+mn-ea"/>
              <a:cs typeface="+mn-cs"/>
            </a:rPr>
            <a:t>30</a:t>
          </a:r>
          <a:r>
            <a:rPr kumimoji="1" lang="ja-JP" altLang="ja-JP" sz="1100">
              <a:solidFill>
                <a:schemeClr val="dk1"/>
              </a:solidFill>
              <a:effectLst/>
              <a:latin typeface="+mn-ea"/>
              <a:ea typeface="+mn-ea"/>
              <a:cs typeface="+mn-cs"/>
            </a:rPr>
            <a:t>年度会計内の積立金が</a:t>
          </a:r>
          <a:r>
            <a:rPr kumimoji="1" lang="en-US" altLang="ja-JP" sz="1100">
              <a:solidFill>
                <a:schemeClr val="dk1"/>
              </a:solidFill>
              <a:effectLst/>
              <a:latin typeface="+mn-ea"/>
              <a:ea typeface="+mn-ea"/>
              <a:cs typeface="+mn-cs"/>
            </a:rPr>
            <a:t>100,000</a:t>
          </a:r>
          <a:r>
            <a:rPr kumimoji="1" lang="ja-JP" altLang="ja-JP" sz="1100">
              <a:solidFill>
                <a:schemeClr val="dk1"/>
              </a:solidFill>
              <a:effectLst/>
              <a:latin typeface="+mn-ea"/>
              <a:ea typeface="+mn-ea"/>
              <a:cs typeface="+mn-cs"/>
            </a:rPr>
            <a:t>千円、</a:t>
          </a:r>
          <a:r>
            <a:rPr lang="ja-JP" altLang="en-US" sz="1100" b="0" i="0" baseline="0">
              <a:solidFill>
                <a:schemeClr val="dk1"/>
              </a:solidFill>
              <a:effectLst/>
              <a:latin typeface="+mn-ea"/>
              <a:ea typeface="+mn-ea"/>
              <a:cs typeface="+mn-cs"/>
            </a:rPr>
            <a:t>ふれあいセンターポンプ設備等改修事業</a:t>
          </a:r>
          <a:r>
            <a:rPr lang="ja-JP" altLang="ja-JP" sz="1100" b="0" i="0" baseline="0">
              <a:solidFill>
                <a:schemeClr val="dk1"/>
              </a:solidFill>
              <a:effectLst/>
              <a:latin typeface="+mn-ea"/>
              <a:ea typeface="+mn-ea"/>
              <a:cs typeface="+mn-cs"/>
            </a:rPr>
            <a:t>や</a:t>
          </a:r>
          <a:r>
            <a:rPr lang="ja-JP" altLang="en-US" sz="1100" b="0" i="0" baseline="0">
              <a:solidFill>
                <a:schemeClr val="dk1"/>
              </a:solidFill>
              <a:effectLst/>
              <a:latin typeface="+mn-ea"/>
              <a:ea typeface="+mn-ea"/>
              <a:cs typeface="+mn-cs"/>
            </a:rPr>
            <a:t>物産館マルシェ外壁塗装</a:t>
          </a:r>
          <a:r>
            <a:rPr lang="ja-JP" altLang="ja-JP" sz="1100" b="0" i="0" baseline="0">
              <a:solidFill>
                <a:schemeClr val="dk1"/>
              </a:solidFill>
              <a:effectLst/>
              <a:latin typeface="+mn-ea"/>
              <a:ea typeface="+mn-ea"/>
              <a:cs typeface="+mn-cs"/>
            </a:rPr>
            <a:t>事業</a:t>
          </a:r>
          <a:r>
            <a:rPr lang="ja-JP" altLang="en-US" sz="1100" b="0" i="0" baseline="0">
              <a:solidFill>
                <a:schemeClr val="dk1"/>
              </a:solidFill>
              <a:effectLst/>
              <a:latin typeface="+mn-ea"/>
              <a:ea typeface="+mn-ea"/>
              <a:cs typeface="+mn-cs"/>
            </a:rPr>
            <a:t>等の</a:t>
          </a:r>
          <a:r>
            <a:rPr lang="ja-JP" altLang="ja-JP" sz="1100" b="0" i="0" baseline="0">
              <a:solidFill>
                <a:schemeClr val="dk1"/>
              </a:solidFill>
              <a:effectLst/>
              <a:latin typeface="+mn-ea"/>
              <a:ea typeface="+mn-ea"/>
              <a:cs typeface="+mn-cs"/>
            </a:rPr>
            <a:t>普通建設事業の財源として</a:t>
          </a:r>
          <a:r>
            <a:rPr lang="ja-JP" altLang="en-US" sz="1100" b="0" i="0" baseline="0">
              <a:solidFill>
                <a:schemeClr val="dk1"/>
              </a:solidFill>
              <a:effectLst/>
              <a:latin typeface="+mn-ea"/>
              <a:ea typeface="+mn-ea"/>
              <a:cs typeface="+mn-cs"/>
            </a:rPr>
            <a:t>の</a:t>
          </a:r>
          <a:r>
            <a:rPr lang="ja-JP" altLang="ja-JP" sz="1100" b="0" i="0" baseline="0">
              <a:solidFill>
                <a:schemeClr val="dk1"/>
              </a:solidFill>
              <a:effectLst/>
              <a:latin typeface="+mn-ea"/>
              <a:ea typeface="+mn-ea"/>
              <a:cs typeface="+mn-cs"/>
            </a:rPr>
            <a:t>一般会計への繰出金が</a:t>
          </a:r>
          <a:r>
            <a:rPr lang="en-US" altLang="ja-JP" sz="1100" b="0" i="0" baseline="0">
              <a:solidFill>
                <a:schemeClr val="dk1"/>
              </a:solidFill>
              <a:effectLst/>
              <a:latin typeface="+mn-ea"/>
              <a:ea typeface="+mn-ea"/>
              <a:cs typeface="+mn-cs"/>
            </a:rPr>
            <a:t>39,900</a:t>
          </a:r>
          <a:r>
            <a:rPr lang="ja-JP" altLang="ja-JP" sz="1100" b="0" i="0" baseline="0">
              <a:solidFill>
                <a:schemeClr val="dk1"/>
              </a:solidFill>
              <a:effectLst/>
              <a:latin typeface="+mn-ea"/>
              <a:ea typeface="+mn-ea"/>
              <a:cs typeface="+mn-cs"/>
            </a:rPr>
            <a:t>千円で、年度末残高は</a:t>
          </a:r>
          <a:r>
            <a:rPr lang="en-US" altLang="ja-JP" sz="1100" b="0" i="0" baseline="0">
              <a:solidFill>
                <a:schemeClr val="dk1"/>
              </a:solidFill>
              <a:effectLst/>
              <a:latin typeface="+mn-ea"/>
              <a:ea typeface="+mn-ea"/>
              <a:cs typeface="+mn-cs"/>
            </a:rPr>
            <a:t>813,600</a:t>
          </a:r>
          <a:r>
            <a:rPr lang="ja-JP" altLang="ja-JP" sz="1100" b="0" i="0" baseline="0">
              <a:solidFill>
                <a:schemeClr val="dk1"/>
              </a:solidFill>
              <a:effectLst/>
              <a:latin typeface="+mn-ea"/>
              <a:ea typeface="+mn-ea"/>
              <a:cs typeface="+mn-cs"/>
            </a:rPr>
            <a:t>千円であった（</a:t>
          </a:r>
          <a:r>
            <a:rPr lang="en-US" altLang="ja-JP" sz="1100" b="0" i="0" baseline="0">
              <a:solidFill>
                <a:schemeClr val="dk1"/>
              </a:solidFill>
              <a:effectLst/>
              <a:latin typeface="+mn-ea"/>
              <a:ea typeface="+mn-ea"/>
              <a:cs typeface="+mn-cs"/>
            </a:rPr>
            <a:t>60,100</a:t>
          </a:r>
          <a:r>
            <a:rPr lang="ja-JP" altLang="ja-JP" sz="1100" b="0" i="0" baseline="0">
              <a:solidFill>
                <a:schemeClr val="dk1"/>
              </a:solidFill>
              <a:effectLst/>
              <a:latin typeface="+mn-ea"/>
              <a:ea typeface="+mn-ea"/>
              <a:cs typeface="+mn-cs"/>
            </a:rPr>
            <a:t>千円の増）</a:t>
          </a:r>
          <a:r>
            <a:rPr kumimoji="1" lang="ja-JP" altLang="ja-JP" sz="1100">
              <a:solidFill>
                <a:schemeClr val="dk1"/>
              </a:solidFill>
              <a:effectLst/>
              <a:latin typeface="+mn-ea"/>
              <a:ea typeface="+mn-ea"/>
              <a:cs typeface="+mn-cs"/>
            </a:rPr>
            <a:t>。</a:t>
          </a:r>
          <a:endParaRPr lang="ja-JP" altLang="ja-JP" sz="1400">
            <a:effectLst/>
            <a:latin typeface="+mn-ea"/>
            <a:ea typeface="+mn-ea"/>
          </a:endParaRPr>
        </a:p>
        <a:p>
          <a:r>
            <a:rPr kumimoji="1" lang="ja-JP" altLang="en-US" sz="1100">
              <a:solidFill>
                <a:schemeClr val="dk1"/>
              </a:solidFill>
              <a:effectLst/>
              <a:latin typeface="+mn-ea"/>
              <a:ea typeface="+mn-ea"/>
              <a:cs typeface="+mn-cs"/>
            </a:rPr>
            <a:t>その他の特定目的</a:t>
          </a:r>
          <a:r>
            <a:rPr kumimoji="1" lang="ja-JP" altLang="ja-JP" sz="1100">
              <a:solidFill>
                <a:schemeClr val="dk1"/>
              </a:solidFill>
              <a:effectLst/>
              <a:latin typeface="+mn-ea"/>
              <a:ea typeface="+mn-ea"/>
              <a:cs typeface="+mn-cs"/>
            </a:rPr>
            <a:t>基金：平成</a:t>
          </a:r>
          <a:r>
            <a:rPr kumimoji="1" lang="en-US" altLang="ja-JP" sz="1100">
              <a:solidFill>
                <a:schemeClr val="dk1"/>
              </a:solidFill>
              <a:effectLst/>
              <a:latin typeface="+mn-ea"/>
              <a:ea typeface="+mn-ea"/>
              <a:cs typeface="+mn-cs"/>
            </a:rPr>
            <a:t>30</a:t>
          </a:r>
          <a:r>
            <a:rPr kumimoji="1" lang="ja-JP" altLang="ja-JP" sz="1100">
              <a:solidFill>
                <a:schemeClr val="dk1"/>
              </a:solidFill>
              <a:effectLst/>
              <a:latin typeface="+mn-ea"/>
              <a:ea typeface="+mn-ea"/>
              <a:cs typeface="+mn-cs"/>
            </a:rPr>
            <a:t>年度</a:t>
          </a:r>
          <a:r>
            <a:rPr kumimoji="1" lang="ja-JP" altLang="en-US" sz="1100">
              <a:solidFill>
                <a:schemeClr val="dk1"/>
              </a:solidFill>
              <a:effectLst/>
              <a:latin typeface="+mn-ea"/>
              <a:ea typeface="+mn-ea"/>
              <a:cs typeface="+mn-cs"/>
            </a:rPr>
            <a:t>の増減はなかった</a:t>
          </a:r>
          <a:r>
            <a:rPr kumimoji="1" lang="ja-JP" altLang="ja-JP" sz="1100">
              <a:solidFill>
                <a:schemeClr val="dk1"/>
              </a:solidFill>
              <a:effectLst/>
              <a:latin typeface="+mn-ea"/>
              <a:ea typeface="+mn-ea"/>
              <a:cs typeface="+mn-cs"/>
            </a:rPr>
            <a:t>。</a:t>
          </a:r>
          <a:endParaRPr kumimoji="1" lang="en-US" altLang="ja-JP" sz="11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（今後の方針）</a:t>
          </a:r>
          <a:endParaRPr kumimoji="1" lang="en-US" altLang="ja-JP" sz="1300">
            <a:solidFill>
              <a:schemeClr val="dk1"/>
            </a:solidFill>
            <a:effectLst/>
            <a:latin typeface="+mn-ea"/>
            <a:ea typeface="+mn-ea"/>
            <a:cs typeface="+mn-cs"/>
          </a:endParaRPr>
        </a:p>
        <a:p>
          <a:pPr eaLnBrk="1" fontAlgn="auto" latinLnBrk="0" hangingPunct="1"/>
          <a:r>
            <a:rPr kumimoji="1" lang="ja-JP" altLang="ja-JP" sz="1100">
              <a:solidFill>
                <a:schemeClr val="dk1"/>
              </a:solidFill>
              <a:effectLst/>
              <a:latin typeface="+mn-ea"/>
              <a:ea typeface="+mn-ea"/>
              <a:cs typeface="+mn-cs"/>
            </a:rPr>
            <a:t>公共用施設整備基金：</a:t>
          </a:r>
          <a:r>
            <a:rPr lang="ja-JP" altLang="ja-JP" sz="1100" b="0" i="0" baseline="0">
              <a:solidFill>
                <a:schemeClr val="dk1"/>
              </a:solidFill>
              <a:effectLst/>
              <a:latin typeface="+mn-ea"/>
              <a:ea typeface="+mn-ea"/>
              <a:cs typeface="+mn-cs"/>
            </a:rPr>
            <a:t>有形固定資産減価償却率</a:t>
          </a:r>
          <a:r>
            <a:rPr lang="ja-JP" altLang="en-US" sz="1100" b="0" i="0" baseline="0">
              <a:solidFill>
                <a:schemeClr val="dk1"/>
              </a:solidFill>
              <a:effectLst/>
              <a:latin typeface="+mn-ea"/>
              <a:ea typeface="+mn-ea"/>
              <a:cs typeface="+mn-cs"/>
            </a:rPr>
            <a:t>が類似団体平均よりも高い当村では、</a:t>
          </a:r>
          <a:r>
            <a:rPr lang="ja-JP" altLang="ja-JP" sz="1100" b="0" i="0" baseline="0">
              <a:solidFill>
                <a:schemeClr val="dk1"/>
              </a:solidFill>
              <a:effectLst/>
              <a:latin typeface="+mn-ea"/>
              <a:ea typeface="+mn-ea"/>
              <a:cs typeface="+mn-cs"/>
            </a:rPr>
            <a:t>耐震</a:t>
          </a:r>
          <a:r>
            <a:rPr lang="ja-JP" altLang="en-US" sz="1100" b="0" i="0" baseline="0">
              <a:solidFill>
                <a:schemeClr val="dk1"/>
              </a:solidFill>
              <a:effectLst/>
              <a:latin typeface="+mn-ea"/>
              <a:ea typeface="+mn-ea"/>
              <a:cs typeface="+mn-cs"/>
            </a:rPr>
            <a:t>診断の結果、役場新庁舎の建設が</a:t>
          </a:r>
          <a:r>
            <a:rPr lang="ja-JP" altLang="ja-JP" sz="1100" b="0" i="0" baseline="0">
              <a:solidFill>
                <a:schemeClr val="dk1"/>
              </a:solidFill>
              <a:effectLst/>
              <a:latin typeface="+mn-ea"/>
              <a:ea typeface="+mn-ea"/>
              <a:cs typeface="+mn-cs"/>
            </a:rPr>
            <a:t>必要</a:t>
          </a:r>
          <a:r>
            <a:rPr lang="ja-JP" altLang="en-US" sz="1100" b="0" i="0" baseline="0">
              <a:solidFill>
                <a:schemeClr val="dk1"/>
              </a:solidFill>
              <a:effectLst/>
              <a:latin typeface="+mn-ea"/>
              <a:ea typeface="+mn-ea"/>
              <a:cs typeface="+mn-cs"/>
            </a:rPr>
            <a:t>となる等</a:t>
          </a:r>
          <a:r>
            <a:rPr lang="ja-JP" altLang="ja-JP" sz="1100" b="0" i="0" baseline="0">
              <a:solidFill>
                <a:schemeClr val="dk1"/>
              </a:solidFill>
              <a:effectLst/>
              <a:latin typeface="+mn-ea"/>
              <a:ea typeface="+mn-ea"/>
              <a:cs typeface="+mn-cs"/>
            </a:rPr>
            <a:t>、今後</a:t>
          </a:r>
          <a:r>
            <a:rPr lang="ja-JP" altLang="en-US" sz="1100" b="0" i="0" baseline="0">
              <a:solidFill>
                <a:schemeClr val="dk1"/>
              </a:solidFill>
              <a:effectLst/>
              <a:latin typeface="+mn-ea"/>
              <a:ea typeface="+mn-ea"/>
              <a:cs typeface="+mn-cs"/>
            </a:rPr>
            <a:t>公共施設に係る</a:t>
          </a:r>
          <a:r>
            <a:rPr lang="ja-JP" altLang="ja-JP" sz="1100" b="0" i="0" baseline="0">
              <a:solidFill>
                <a:schemeClr val="dk1"/>
              </a:solidFill>
              <a:effectLst/>
              <a:latin typeface="+mn-ea"/>
              <a:ea typeface="+mn-ea"/>
              <a:cs typeface="+mn-cs"/>
            </a:rPr>
            <a:t>様々な財政需要が見込まれることから、一般会計からの積立金の比重を強化することを検討しているため、今後も残高</a:t>
          </a:r>
          <a:r>
            <a:rPr lang="ja-JP" altLang="en-US" sz="1100" b="0" i="0" baseline="0">
              <a:solidFill>
                <a:schemeClr val="dk1"/>
              </a:solidFill>
              <a:effectLst/>
              <a:latin typeface="+mn-ea"/>
              <a:ea typeface="+mn-ea"/>
              <a:cs typeface="+mn-cs"/>
            </a:rPr>
            <a:t>は増加していく見込である</a:t>
          </a:r>
          <a:r>
            <a:rPr lang="ja-JP" altLang="ja-JP" sz="1100" b="0" i="0" baseline="0">
              <a:solidFill>
                <a:schemeClr val="dk1"/>
              </a:solidFill>
              <a:effectLst/>
              <a:latin typeface="+mn-ea"/>
              <a:ea typeface="+mn-ea"/>
              <a:cs typeface="+mn-cs"/>
            </a:rPr>
            <a:t>。</a:t>
          </a:r>
          <a:endParaRPr lang="en-US" altLang="ja-JP" sz="1100" b="0" i="0" baseline="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その他の特定目的</a:t>
          </a:r>
          <a:r>
            <a:rPr kumimoji="1" lang="ja-JP" altLang="ja-JP" sz="1100">
              <a:solidFill>
                <a:schemeClr val="dk1"/>
              </a:solidFill>
              <a:effectLst/>
              <a:latin typeface="+mn-ea"/>
              <a:ea typeface="+mn-ea"/>
              <a:cs typeface="+mn-cs"/>
            </a:rPr>
            <a:t>基金：</a:t>
          </a:r>
          <a:r>
            <a:rPr kumimoji="1" lang="ja-JP" altLang="en-US" sz="1100">
              <a:solidFill>
                <a:schemeClr val="dk1"/>
              </a:solidFill>
              <a:effectLst/>
              <a:latin typeface="+mn-ea"/>
              <a:ea typeface="+mn-ea"/>
              <a:cs typeface="+mn-cs"/>
            </a:rPr>
            <a:t>現状は、これらの基金からの繰入金を財源とする事業の実施予定がないため</a:t>
          </a:r>
          <a:r>
            <a:rPr kumimoji="1" lang="ja-JP" altLang="ja-JP" sz="1100">
              <a:solidFill>
                <a:schemeClr val="dk1"/>
              </a:solidFill>
              <a:effectLst/>
              <a:latin typeface="+mn-ea"/>
              <a:ea typeface="+mn-ea"/>
              <a:cs typeface="+mn-cs"/>
            </a:rPr>
            <a:t>、今後の積立額は当面現状維持の見込である。</a:t>
          </a:r>
          <a:endParaRPr lang="ja-JP" altLang="ja-JP" sz="1400">
            <a:effectLst/>
            <a:latin typeface="+mn-ea"/>
            <a:ea typeface="+mn-ea"/>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ea"/>
              <a:ea typeface="+mn-ea"/>
              <a:cs typeface="+mn-cs"/>
            </a:rPr>
            <a:t>（増減理由）</a:t>
          </a:r>
          <a:endParaRPr kumimoji="1" lang="en-US" altLang="ja-JP" sz="13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ea"/>
              <a:ea typeface="+mn-ea"/>
              <a:cs typeface="+mn-cs"/>
            </a:rPr>
            <a:t>　財政調整基金残高については、</a:t>
          </a:r>
          <a:r>
            <a:rPr kumimoji="1" lang="en-US" altLang="ja-JP" sz="1100">
              <a:solidFill>
                <a:schemeClr val="dk1"/>
              </a:solidFill>
              <a:effectLst/>
              <a:latin typeface="+mn-ea"/>
              <a:ea typeface="+mn-ea"/>
              <a:cs typeface="+mn-cs"/>
            </a:rPr>
            <a:t>1,278,427</a:t>
          </a:r>
          <a:r>
            <a:rPr kumimoji="1" lang="ja-JP" altLang="ja-JP" sz="1100">
              <a:solidFill>
                <a:schemeClr val="dk1"/>
              </a:solidFill>
              <a:effectLst/>
              <a:latin typeface="+mn-ea"/>
              <a:ea typeface="+mn-ea"/>
              <a:cs typeface="+mn-cs"/>
            </a:rPr>
            <a:t>千円と前年度比で</a:t>
          </a:r>
          <a:r>
            <a:rPr kumimoji="1" lang="en-US" altLang="ja-JP" sz="1100">
              <a:solidFill>
                <a:schemeClr val="dk1"/>
              </a:solidFill>
              <a:effectLst/>
              <a:latin typeface="+mn-ea"/>
              <a:ea typeface="+mn-ea"/>
              <a:cs typeface="+mn-cs"/>
            </a:rPr>
            <a:t>54,684</a:t>
          </a:r>
          <a:r>
            <a:rPr kumimoji="1" lang="ja-JP" altLang="ja-JP" sz="1100">
              <a:solidFill>
                <a:schemeClr val="dk1"/>
              </a:solidFill>
              <a:effectLst/>
              <a:latin typeface="+mn-ea"/>
              <a:ea typeface="+mn-ea"/>
              <a:cs typeface="+mn-cs"/>
            </a:rPr>
            <a:t>千円の増となった。前年度決算剰余金の積立金</a:t>
          </a:r>
          <a:r>
            <a:rPr kumimoji="1" lang="en-US" altLang="ja-JP" sz="1100">
              <a:solidFill>
                <a:schemeClr val="dk1"/>
              </a:solidFill>
              <a:effectLst/>
              <a:latin typeface="+mn-ea"/>
              <a:ea typeface="+mn-ea"/>
              <a:cs typeface="+mn-cs"/>
            </a:rPr>
            <a:t>13,000</a:t>
          </a:r>
          <a:r>
            <a:rPr kumimoji="1" lang="ja-JP" altLang="ja-JP" sz="1100">
              <a:solidFill>
                <a:schemeClr val="dk1"/>
              </a:solidFill>
              <a:effectLst/>
              <a:latin typeface="+mn-ea"/>
              <a:ea typeface="+mn-ea"/>
              <a:cs typeface="+mn-cs"/>
            </a:rPr>
            <a:t>千円の他、平成</a:t>
          </a:r>
          <a:r>
            <a:rPr kumimoji="1" lang="en-US" altLang="ja-JP" sz="1100">
              <a:solidFill>
                <a:schemeClr val="dk1"/>
              </a:solidFill>
              <a:effectLst/>
              <a:latin typeface="+mn-ea"/>
              <a:ea typeface="+mn-ea"/>
              <a:cs typeface="+mn-cs"/>
            </a:rPr>
            <a:t>30</a:t>
          </a:r>
          <a:r>
            <a:rPr kumimoji="1" lang="ja-JP" altLang="ja-JP" sz="1100">
              <a:solidFill>
                <a:schemeClr val="dk1"/>
              </a:solidFill>
              <a:effectLst/>
              <a:latin typeface="+mn-ea"/>
              <a:ea typeface="+mn-ea"/>
              <a:cs typeface="+mn-cs"/>
            </a:rPr>
            <a:t>年度会計内の積立金が</a:t>
          </a:r>
          <a:r>
            <a:rPr kumimoji="1" lang="en-US" altLang="ja-JP" sz="1100">
              <a:solidFill>
                <a:schemeClr val="dk1"/>
              </a:solidFill>
              <a:effectLst/>
              <a:latin typeface="+mn-ea"/>
              <a:ea typeface="+mn-ea"/>
              <a:cs typeface="+mn-cs"/>
            </a:rPr>
            <a:t>41,684</a:t>
          </a:r>
          <a:r>
            <a:rPr kumimoji="1" lang="ja-JP" altLang="ja-JP" sz="1100">
              <a:solidFill>
                <a:schemeClr val="dk1"/>
              </a:solidFill>
              <a:effectLst/>
              <a:latin typeface="+mn-ea"/>
              <a:ea typeface="+mn-ea"/>
              <a:cs typeface="+mn-cs"/>
            </a:rPr>
            <a:t>千円であった。</a:t>
          </a:r>
          <a:endParaRPr lang="ja-JP" altLang="ja-JP" sz="1400">
            <a:effectLst/>
            <a:latin typeface="+mn-ea"/>
            <a:ea typeface="+mn-ea"/>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（今後の方針）</a:t>
          </a:r>
          <a:endParaRPr kumimoji="1" lang="en-US" altLang="ja-JP" sz="13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a:solidFill>
                <a:schemeClr val="dk1"/>
              </a:solidFill>
              <a:effectLst/>
              <a:latin typeface="+mn-ea"/>
              <a:ea typeface="+mn-ea"/>
              <a:cs typeface="+mn-cs"/>
            </a:rPr>
            <a:t>　経済事情の変動への対応や、緊急を要する土木その他建設事業、災害への対策、長期にわたる財源の育成のための財産の取得等、総合的な行財政運営に資するための財源として活用していくために、事業内容の精査等による行政コストの縮減を徹底し、基金への積立を継続してきた。</a:t>
          </a:r>
          <a:r>
            <a:rPr kumimoji="1" lang="ja-JP" altLang="en-US" sz="1100" b="0">
              <a:solidFill>
                <a:schemeClr val="dk1"/>
              </a:solidFill>
              <a:effectLst/>
              <a:latin typeface="+mn-ea"/>
              <a:ea typeface="+mn-ea"/>
              <a:cs typeface="+mn-cs"/>
            </a:rPr>
            <a:t>今後</a:t>
          </a:r>
          <a:r>
            <a:rPr kumimoji="1" lang="ja-JP" altLang="ja-JP" sz="1100" b="0">
              <a:solidFill>
                <a:schemeClr val="dk1"/>
              </a:solidFill>
              <a:effectLst/>
              <a:latin typeface="+mn-ea"/>
              <a:ea typeface="+mn-ea"/>
              <a:cs typeface="+mn-cs"/>
            </a:rPr>
            <a:t>は、地方財政法第７条に則る決算剰余金の積立の他は、</a:t>
          </a:r>
          <a:r>
            <a:rPr kumimoji="1" lang="ja-JP" altLang="en-US" sz="1100" b="0">
              <a:solidFill>
                <a:schemeClr val="dk1"/>
              </a:solidFill>
              <a:effectLst/>
              <a:latin typeface="+mn-ea"/>
              <a:ea typeface="+mn-ea"/>
              <a:cs typeface="+mn-cs"/>
            </a:rPr>
            <a:t>役場新庁舎建設や診療所建替等、</a:t>
          </a:r>
          <a:r>
            <a:rPr kumimoji="1" lang="ja-JP" altLang="ja-JP" sz="1100" b="0">
              <a:solidFill>
                <a:schemeClr val="dk1"/>
              </a:solidFill>
              <a:effectLst/>
              <a:latin typeface="+mn-ea"/>
              <a:ea typeface="+mn-ea"/>
              <a:cs typeface="+mn-cs"/>
            </a:rPr>
            <a:t>多額の需要が見込まれる</a:t>
          </a:r>
          <a:r>
            <a:rPr kumimoji="1" lang="ja-JP" altLang="en-US" sz="1100" b="0">
              <a:solidFill>
                <a:schemeClr val="dk1"/>
              </a:solidFill>
              <a:effectLst/>
              <a:latin typeface="+mn-ea"/>
              <a:ea typeface="+mn-ea"/>
              <a:cs typeface="+mn-cs"/>
            </a:rPr>
            <a:t>大規模事業に備え、</a:t>
          </a:r>
          <a:r>
            <a:rPr kumimoji="1" lang="ja-JP" altLang="ja-JP" sz="1100" b="0">
              <a:solidFill>
                <a:schemeClr val="dk1"/>
              </a:solidFill>
              <a:effectLst/>
              <a:latin typeface="+mn-ea"/>
              <a:ea typeface="+mn-ea"/>
              <a:cs typeface="+mn-cs"/>
            </a:rPr>
            <a:t>公共用施設整備基金への積立を主とする予定であるため、残高の増加は緩やかになる見込である。</a:t>
          </a:r>
          <a:endParaRPr lang="ja-JP" altLang="ja-JP" sz="1400">
            <a:effectLst/>
            <a:latin typeface="+mn-ea"/>
            <a:ea typeface="+mn-ea"/>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ea"/>
              <a:ea typeface="+mn-ea"/>
              <a:cs typeface="+mn-cs"/>
            </a:rPr>
            <a:t>（増減理由）</a:t>
          </a:r>
          <a:endParaRPr kumimoji="1" lang="en-US" altLang="ja-JP" sz="13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ea"/>
              <a:ea typeface="+mn-ea"/>
              <a:cs typeface="+mn-cs"/>
            </a:rPr>
            <a:t>　減債基金残高については、</a:t>
          </a:r>
          <a:r>
            <a:rPr kumimoji="1" lang="en-US" altLang="ja-JP" sz="1100">
              <a:solidFill>
                <a:schemeClr val="dk1"/>
              </a:solidFill>
              <a:effectLst/>
              <a:latin typeface="+mn-ea"/>
              <a:ea typeface="+mn-ea"/>
              <a:cs typeface="+mn-cs"/>
            </a:rPr>
            <a:t>110,000</a:t>
          </a:r>
          <a:r>
            <a:rPr kumimoji="1" lang="ja-JP" altLang="ja-JP" sz="1100">
              <a:solidFill>
                <a:schemeClr val="dk1"/>
              </a:solidFill>
              <a:effectLst/>
              <a:latin typeface="+mn-ea"/>
              <a:ea typeface="+mn-ea"/>
              <a:cs typeface="+mn-cs"/>
            </a:rPr>
            <a:t>千円と前年度比で</a:t>
          </a:r>
          <a:r>
            <a:rPr kumimoji="1" lang="en-US" altLang="ja-JP" sz="1100">
              <a:solidFill>
                <a:schemeClr val="dk1"/>
              </a:solidFill>
              <a:effectLst/>
              <a:latin typeface="+mn-ea"/>
              <a:ea typeface="+mn-ea"/>
              <a:cs typeface="+mn-cs"/>
            </a:rPr>
            <a:t>5,000</a:t>
          </a:r>
          <a:r>
            <a:rPr kumimoji="1" lang="ja-JP" altLang="ja-JP" sz="1100">
              <a:solidFill>
                <a:schemeClr val="dk1"/>
              </a:solidFill>
              <a:effectLst/>
              <a:latin typeface="+mn-ea"/>
              <a:ea typeface="+mn-ea"/>
              <a:cs typeface="+mn-cs"/>
            </a:rPr>
            <a:t>千円の増となった。前年度決算剰余金の積立金</a:t>
          </a:r>
          <a:r>
            <a:rPr kumimoji="1" lang="en-US" altLang="ja-JP" sz="1100">
              <a:solidFill>
                <a:schemeClr val="dk1"/>
              </a:solidFill>
              <a:effectLst/>
              <a:latin typeface="+mn-ea"/>
              <a:ea typeface="+mn-ea"/>
              <a:cs typeface="+mn-cs"/>
            </a:rPr>
            <a:t>5,000</a:t>
          </a:r>
          <a:r>
            <a:rPr kumimoji="1" lang="ja-JP" altLang="ja-JP" sz="1100">
              <a:solidFill>
                <a:schemeClr val="dk1"/>
              </a:solidFill>
              <a:effectLst/>
              <a:latin typeface="+mn-ea"/>
              <a:ea typeface="+mn-ea"/>
              <a:cs typeface="+mn-cs"/>
            </a:rPr>
            <a:t>千円による増加。</a:t>
          </a:r>
          <a:endParaRPr lang="ja-JP" altLang="ja-JP" sz="1400">
            <a:effectLst/>
            <a:latin typeface="+mn-ea"/>
            <a:ea typeface="+mn-ea"/>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（今後の方針）</a:t>
          </a:r>
          <a:endParaRPr kumimoji="1" lang="en-US" altLang="ja-JP" sz="13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ea"/>
              <a:ea typeface="+mn-ea"/>
              <a:cs typeface="+mn-cs"/>
            </a:rPr>
            <a:t>　公債費比率については低下傾向にあり、健全な状態であると言える。しかしながら、毎年度決算剰余金の内</a:t>
          </a:r>
          <a:r>
            <a:rPr kumimoji="1" lang="en-US" altLang="ja-JP" sz="1100">
              <a:solidFill>
                <a:schemeClr val="dk1"/>
              </a:solidFill>
              <a:effectLst/>
              <a:latin typeface="+mn-ea"/>
              <a:ea typeface="+mn-ea"/>
              <a:cs typeface="+mn-cs"/>
            </a:rPr>
            <a:t>5,000</a:t>
          </a:r>
          <a:r>
            <a:rPr kumimoji="1" lang="ja-JP" altLang="ja-JP" sz="1100">
              <a:solidFill>
                <a:schemeClr val="dk1"/>
              </a:solidFill>
              <a:effectLst/>
              <a:latin typeface="+mn-ea"/>
              <a:ea typeface="+mn-ea"/>
              <a:cs typeface="+mn-cs"/>
            </a:rPr>
            <a:t>千円を積み立てているため、今後も基金残高は増加していく見込であることから、地方交付税に算入されない地方債等の繰り上げ償還に充てることも検討し、効率的な基金運用に努める。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青森県蓬田村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2,811
2,809
80.84
2,281,722
2,218,886
34,982
1,541,142
1,923,666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年度の有形固定資産減価償却率は</a:t>
          </a:r>
          <a:r>
            <a:rPr kumimoji="1" lang="en-US" altLang="ja-JP" sz="1100">
              <a:solidFill>
                <a:schemeClr val="dk1"/>
              </a:solidFill>
              <a:effectLst/>
              <a:latin typeface="+mn-lt"/>
              <a:ea typeface="+mn-ea"/>
              <a:cs typeface="+mn-cs"/>
            </a:rPr>
            <a:t>64.2</a:t>
          </a:r>
          <a:r>
            <a:rPr kumimoji="1" lang="ja-JP" altLang="ja-JP" sz="1100">
              <a:solidFill>
                <a:schemeClr val="dk1"/>
              </a:solidFill>
              <a:effectLst/>
              <a:latin typeface="+mn-lt"/>
              <a:ea typeface="+mn-ea"/>
              <a:cs typeface="+mn-cs"/>
            </a:rPr>
            <a:t>％と、類似団体を</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ポイント上回っている。</a:t>
          </a:r>
          <a:endParaRPr lang="ja-JP" altLang="ja-JP">
            <a:effectLst/>
          </a:endParaRPr>
        </a:p>
        <a:p>
          <a:r>
            <a:rPr lang="ja-JP" altLang="ja-JP" sz="1100" b="0" i="0" baseline="0">
              <a:solidFill>
                <a:schemeClr val="dk1"/>
              </a:solidFill>
              <a:effectLst/>
              <a:latin typeface="+mn-lt"/>
              <a:ea typeface="+mn-ea"/>
              <a:cs typeface="+mn-cs"/>
            </a:rPr>
            <a:t>　今後は平成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年度に策定した公共施設等総合管理計画や、</a:t>
          </a:r>
          <a:r>
            <a:rPr kumimoji="1" lang="ja-JP" altLang="ja-JP" sz="1100" b="0" i="0" baseline="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年度中</a:t>
          </a:r>
          <a:r>
            <a:rPr kumimoji="1" lang="ja-JP" altLang="ja-JP" sz="1100">
              <a:solidFill>
                <a:schemeClr val="dk1"/>
              </a:solidFill>
              <a:effectLst/>
              <a:latin typeface="+mn-lt"/>
              <a:ea typeface="+mn-ea"/>
              <a:cs typeface="+mn-cs"/>
            </a:rPr>
            <a:t>に策定予定の個別施設計画に基づき、</a:t>
          </a:r>
          <a:r>
            <a:rPr lang="ja-JP" altLang="ja-JP" sz="1100" b="0" i="0" baseline="0">
              <a:solidFill>
                <a:schemeClr val="dk1"/>
              </a:solidFill>
              <a:effectLst/>
              <a:latin typeface="+mn-lt"/>
              <a:ea typeface="+mn-ea"/>
              <a:cs typeface="+mn-cs"/>
            </a:rPr>
            <a:t>公共建築物の更新のみならず、延床面積の縮減や、延命措置の実施又は取壊しによる公共建築物の最適な配置を目指す</a:t>
          </a:r>
          <a:r>
            <a:rPr lang="ja-JP" altLang="en-US" sz="1100" b="0" i="0" baseline="0">
              <a:solidFill>
                <a:schemeClr val="dk1"/>
              </a:solidFill>
              <a:effectLst/>
              <a:latin typeface="+mn-lt"/>
              <a:ea typeface="+mn-ea"/>
              <a:cs typeface="+mn-cs"/>
            </a:rPr>
            <a:t>。</a:t>
          </a:r>
          <a:endParaRPr lang="ja-JP" altLang="ja-JP">
            <a:effectLst/>
          </a:endParaRPr>
        </a:p>
        <a:p>
          <a:r>
            <a:rPr kumimoji="1" lang="ja-JP" altLang="en-US" sz="1100">
              <a:latin typeface="ＭＳ Ｐゴシック" panose="020B0600070205080204" pitchFamily="50" charset="-128"/>
              <a:ea typeface="ＭＳ Ｐゴシック" panose="020B0600070205080204" pitchFamily="50" charset="-128"/>
            </a:rPr>
            <a:t>　また、今後役場庁舎の新築や、除排雪機械格納庫新築等の大規模事業も予定しており、比率は改善していくものと見込まれる。</a:t>
          </a: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24221</xdr:rowOff>
    </xdr:from>
    <xdr:to>
      <xdr:col>23</xdr:col>
      <xdr:colOff>85090</xdr:colOff>
      <xdr:row>35</xdr:row>
      <xdr:rowOff>28212</xdr:rowOff>
    </xdr:to>
    <xdr:cxnSp macro="">
      <xdr:nvCxnSpPr>
        <xdr:cNvPr id="75" name="直線コネクタ 74"/>
        <xdr:cNvCxnSpPr/>
      </xdr:nvCxnSpPr>
      <xdr:spPr>
        <a:xfrm flipV="1">
          <a:off x="4760595" y="4653371"/>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6" name="有形固定資産減価償却率最小値テキスト"/>
        <xdr:cNvSpPr txBox="1"/>
      </xdr:nvSpPr>
      <xdr:spPr>
        <a:xfrm>
          <a:off x="4813300" y="6032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7" name="直線コネクタ 76"/>
        <xdr:cNvCxnSpPr/>
      </xdr:nvCxnSpPr>
      <xdr:spPr>
        <a:xfrm>
          <a:off x="4673600" y="602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142348</xdr:rowOff>
    </xdr:from>
    <xdr:ext cx="405111" cy="259045"/>
    <xdr:sp macro="" textlink="">
      <xdr:nvSpPr>
        <xdr:cNvPr id="78" name="有形固定資産減価償却率最大値テキスト"/>
        <xdr:cNvSpPr txBox="1"/>
      </xdr:nvSpPr>
      <xdr:spPr>
        <a:xfrm>
          <a:off x="4813300" y="4428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24221</xdr:rowOff>
    </xdr:from>
    <xdr:to>
      <xdr:col>23</xdr:col>
      <xdr:colOff>174625</xdr:colOff>
      <xdr:row>27</xdr:row>
      <xdr:rowOff>24221</xdr:rowOff>
    </xdr:to>
    <xdr:cxnSp macro="">
      <xdr:nvCxnSpPr>
        <xdr:cNvPr id="79" name="直線コネクタ 78"/>
        <xdr:cNvCxnSpPr/>
      </xdr:nvCxnSpPr>
      <xdr:spPr>
        <a:xfrm>
          <a:off x="4673600" y="465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102433</xdr:rowOff>
    </xdr:from>
    <xdr:ext cx="405111" cy="259045"/>
    <xdr:sp macro="" textlink="">
      <xdr:nvSpPr>
        <xdr:cNvPr id="80" name="有形固定資産減価償却率平均値テキスト"/>
        <xdr:cNvSpPr txBox="1"/>
      </xdr:nvSpPr>
      <xdr:spPr>
        <a:xfrm>
          <a:off x="4813300" y="5074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81" name="フローチャート: 判断 80"/>
        <xdr:cNvSpPr/>
      </xdr:nvSpPr>
      <xdr:spPr>
        <a:xfrm>
          <a:off x="4711700" y="509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157933</xdr:rowOff>
    </xdr:from>
    <xdr:to>
      <xdr:col>19</xdr:col>
      <xdr:colOff>187325</xdr:colOff>
      <xdr:row>30</xdr:row>
      <xdr:rowOff>88083</xdr:rowOff>
    </xdr:to>
    <xdr:sp macro="" textlink="">
      <xdr:nvSpPr>
        <xdr:cNvPr id="82" name="フローチャート: 判断 81"/>
        <xdr:cNvSpPr/>
      </xdr:nvSpPr>
      <xdr:spPr>
        <a:xfrm>
          <a:off x="4000500" y="512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26579</xdr:rowOff>
    </xdr:from>
    <xdr:to>
      <xdr:col>15</xdr:col>
      <xdr:colOff>187325</xdr:colOff>
      <xdr:row>30</xdr:row>
      <xdr:rowOff>128179</xdr:rowOff>
    </xdr:to>
    <xdr:sp macro="" textlink="">
      <xdr:nvSpPr>
        <xdr:cNvPr id="83" name="フローチャート: 判断 82"/>
        <xdr:cNvSpPr/>
      </xdr:nvSpPr>
      <xdr:spPr>
        <a:xfrm>
          <a:off x="3238500" y="517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91349</xdr:rowOff>
    </xdr:from>
    <xdr:to>
      <xdr:col>11</xdr:col>
      <xdr:colOff>187325</xdr:colOff>
      <xdr:row>31</xdr:row>
      <xdr:rowOff>21499</xdr:rowOff>
    </xdr:to>
    <xdr:sp macro="" textlink="">
      <xdr:nvSpPr>
        <xdr:cNvPr id="84" name="フローチャート: 判断 83"/>
        <xdr:cNvSpPr/>
      </xdr:nvSpPr>
      <xdr:spPr>
        <a:xfrm>
          <a:off x="2476500" y="523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125821</xdr:rowOff>
    </xdr:from>
    <xdr:to>
      <xdr:col>23</xdr:col>
      <xdr:colOff>136525</xdr:colOff>
      <xdr:row>29</xdr:row>
      <xdr:rowOff>55971</xdr:rowOff>
    </xdr:to>
    <xdr:sp macro="" textlink="">
      <xdr:nvSpPr>
        <xdr:cNvPr id="90" name="楕円 89"/>
        <xdr:cNvSpPr/>
      </xdr:nvSpPr>
      <xdr:spPr>
        <a:xfrm>
          <a:off x="4711700" y="492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148698</xdr:rowOff>
    </xdr:from>
    <xdr:ext cx="405111" cy="259045"/>
    <xdr:sp macro="" textlink="">
      <xdr:nvSpPr>
        <xdr:cNvPr id="91" name="有形固定資産減価償却率該当値テキスト"/>
        <xdr:cNvSpPr txBox="1"/>
      </xdr:nvSpPr>
      <xdr:spPr>
        <a:xfrm>
          <a:off x="4813300" y="4777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3719</xdr:rowOff>
    </xdr:from>
    <xdr:to>
      <xdr:col>19</xdr:col>
      <xdr:colOff>187325</xdr:colOff>
      <xdr:row>29</xdr:row>
      <xdr:rowOff>105319</xdr:rowOff>
    </xdr:to>
    <xdr:sp macro="" textlink="">
      <xdr:nvSpPr>
        <xdr:cNvPr id="92" name="楕円 91"/>
        <xdr:cNvSpPr/>
      </xdr:nvSpPr>
      <xdr:spPr>
        <a:xfrm>
          <a:off x="4000500" y="497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5171</xdr:rowOff>
    </xdr:from>
    <xdr:to>
      <xdr:col>23</xdr:col>
      <xdr:colOff>85725</xdr:colOff>
      <xdr:row>29</xdr:row>
      <xdr:rowOff>54519</xdr:rowOff>
    </xdr:to>
    <xdr:cxnSp macro="">
      <xdr:nvCxnSpPr>
        <xdr:cNvPr id="93" name="直線コネクタ 92"/>
        <xdr:cNvCxnSpPr/>
      </xdr:nvCxnSpPr>
      <xdr:spPr>
        <a:xfrm flipV="1">
          <a:off x="4051300" y="4977221"/>
          <a:ext cx="7112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59236</xdr:rowOff>
    </xdr:from>
    <xdr:to>
      <xdr:col>15</xdr:col>
      <xdr:colOff>187325</xdr:colOff>
      <xdr:row>29</xdr:row>
      <xdr:rowOff>160836</xdr:rowOff>
    </xdr:to>
    <xdr:sp macro="" textlink="">
      <xdr:nvSpPr>
        <xdr:cNvPr id="94" name="楕円 93"/>
        <xdr:cNvSpPr/>
      </xdr:nvSpPr>
      <xdr:spPr>
        <a:xfrm>
          <a:off x="3238500" y="503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54519</xdr:rowOff>
    </xdr:from>
    <xdr:to>
      <xdr:col>19</xdr:col>
      <xdr:colOff>136525</xdr:colOff>
      <xdr:row>29</xdr:row>
      <xdr:rowOff>110036</xdr:rowOff>
    </xdr:to>
    <xdr:cxnSp macro="">
      <xdr:nvCxnSpPr>
        <xdr:cNvPr id="95" name="直線コネクタ 94"/>
        <xdr:cNvCxnSpPr/>
      </xdr:nvCxnSpPr>
      <xdr:spPr>
        <a:xfrm flipV="1">
          <a:off x="3289300" y="5026569"/>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99332</xdr:rowOff>
    </xdr:from>
    <xdr:to>
      <xdr:col>11</xdr:col>
      <xdr:colOff>187325</xdr:colOff>
      <xdr:row>30</xdr:row>
      <xdr:rowOff>29482</xdr:rowOff>
    </xdr:to>
    <xdr:sp macro="" textlink="">
      <xdr:nvSpPr>
        <xdr:cNvPr id="96" name="楕円 95"/>
        <xdr:cNvSpPr/>
      </xdr:nvSpPr>
      <xdr:spPr>
        <a:xfrm>
          <a:off x="2476500" y="507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110036</xdr:rowOff>
    </xdr:from>
    <xdr:to>
      <xdr:col>15</xdr:col>
      <xdr:colOff>136525</xdr:colOff>
      <xdr:row>29</xdr:row>
      <xdr:rowOff>150132</xdr:rowOff>
    </xdr:to>
    <xdr:cxnSp macro="">
      <xdr:nvCxnSpPr>
        <xdr:cNvPr id="97" name="直線コネクタ 96"/>
        <xdr:cNvCxnSpPr/>
      </xdr:nvCxnSpPr>
      <xdr:spPr>
        <a:xfrm flipV="1">
          <a:off x="2527300" y="5082086"/>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79210</xdr:rowOff>
    </xdr:from>
    <xdr:ext cx="405111" cy="259045"/>
    <xdr:sp macro="" textlink="">
      <xdr:nvSpPr>
        <xdr:cNvPr id="98" name="n_1aveValue有形固定資産減価償却率"/>
        <xdr:cNvSpPr txBox="1"/>
      </xdr:nvSpPr>
      <xdr:spPr>
        <a:xfrm>
          <a:off x="3836044" y="5222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119306</xdr:rowOff>
    </xdr:from>
    <xdr:ext cx="405111" cy="259045"/>
    <xdr:sp macro="" textlink="">
      <xdr:nvSpPr>
        <xdr:cNvPr id="99" name="n_2aveValue有形固定資産減価償却率"/>
        <xdr:cNvSpPr txBox="1"/>
      </xdr:nvSpPr>
      <xdr:spPr>
        <a:xfrm>
          <a:off x="3086744" y="5262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12626</xdr:rowOff>
    </xdr:from>
    <xdr:ext cx="405111" cy="259045"/>
    <xdr:sp macro="" textlink="">
      <xdr:nvSpPr>
        <xdr:cNvPr id="100" name="n_3aveValue有形固定資産減価償却率"/>
        <xdr:cNvSpPr txBox="1"/>
      </xdr:nvSpPr>
      <xdr:spPr>
        <a:xfrm>
          <a:off x="2324744" y="5327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121846</xdr:rowOff>
    </xdr:from>
    <xdr:ext cx="405111" cy="259045"/>
    <xdr:sp macro="" textlink="">
      <xdr:nvSpPr>
        <xdr:cNvPr id="101" name="n_1mainValue有形固定資産減価償却率"/>
        <xdr:cNvSpPr txBox="1"/>
      </xdr:nvSpPr>
      <xdr:spPr>
        <a:xfrm>
          <a:off x="3836044" y="47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5913</xdr:rowOff>
    </xdr:from>
    <xdr:ext cx="405111" cy="259045"/>
    <xdr:sp macro="" textlink="">
      <xdr:nvSpPr>
        <xdr:cNvPr id="102" name="n_2mainValue有形固定資産減価償却率"/>
        <xdr:cNvSpPr txBox="1"/>
      </xdr:nvSpPr>
      <xdr:spPr>
        <a:xfrm>
          <a:off x="3086744" y="480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46009</xdr:rowOff>
    </xdr:from>
    <xdr:ext cx="405111" cy="259045"/>
    <xdr:sp macro="" textlink="">
      <xdr:nvSpPr>
        <xdr:cNvPr id="103" name="n_3mainValue有形固定資産減価償却率"/>
        <xdr:cNvSpPr txBox="1"/>
      </xdr:nvSpPr>
      <xdr:spPr>
        <a:xfrm>
          <a:off x="2324744" y="4846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06" name="正方形/長方形 105"/>
        <xdr:cNvSpPr/>
      </xdr:nvSpPr>
      <xdr:spPr>
        <a:xfrm>
          <a:off x="13860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債務償還</a:t>
          </a:r>
          <a:r>
            <a:rPr kumimoji="1" lang="ja-JP" altLang="en-US" sz="1100">
              <a:solidFill>
                <a:schemeClr val="dk1"/>
              </a:solidFill>
              <a:effectLst/>
              <a:latin typeface="+mn-lt"/>
              <a:ea typeface="+mn-ea"/>
              <a:cs typeface="+mn-cs"/>
            </a:rPr>
            <a:t>比率</a:t>
          </a:r>
          <a:r>
            <a:rPr kumimoji="1" lang="ja-JP" altLang="ja-JP" sz="1100">
              <a:solidFill>
                <a:schemeClr val="dk1"/>
              </a:solidFill>
              <a:effectLst/>
              <a:latin typeface="+mn-lt"/>
              <a:ea typeface="+mn-ea"/>
              <a:cs typeface="+mn-cs"/>
            </a:rPr>
            <a:t>については、将来負担額を充当可能</a:t>
          </a:r>
          <a:r>
            <a:rPr kumimoji="1" lang="ja-JP" altLang="en-US" sz="1100">
              <a:solidFill>
                <a:schemeClr val="dk1"/>
              </a:solidFill>
              <a:effectLst/>
              <a:latin typeface="+mn-lt"/>
              <a:ea typeface="+mn-ea"/>
              <a:cs typeface="+mn-cs"/>
            </a:rPr>
            <a:t>財源等</a:t>
          </a:r>
          <a:r>
            <a:rPr kumimoji="1" lang="ja-JP" altLang="ja-JP" sz="1100">
              <a:solidFill>
                <a:schemeClr val="dk1"/>
              </a:solidFill>
              <a:effectLst/>
              <a:latin typeface="+mn-lt"/>
              <a:ea typeface="+mn-ea"/>
              <a:cs typeface="+mn-cs"/>
            </a:rPr>
            <a:t>が上回っているため、類似団体を</a:t>
          </a:r>
          <a:r>
            <a:rPr kumimoji="1" lang="en-US" altLang="ja-JP" sz="1100">
              <a:solidFill>
                <a:schemeClr val="dk1"/>
              </a:solidFill>
              <a:effectLst/>
              <a:latin typeface="+mn-lt"/>
              <a:ea typeface="+mn-ea"/>
              <a:cs typeface="+mn-cs"/>
            </a:rPr>
            <a:t>179.7%</a:t>
          </a:r>
          <a:r>
            <a:rPr kumimoji="1" lang="ja-JP" altLang="ja-JP" sz="1100">
              <a:solidFill>
                <a:schemeClr val="dk1"/>
              </a:solidFill>
              <a:effectLst/>
              <a:latin typeface="+mn-lt"/>
              <a:ea typeface="+mn-ea"/>
              <a:cs typeface="+mn-cs"/>
            </a:rPr>
            <a:t>下回っている。</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将来負担額は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新デジタル防災行政無線整備事業債の借入等で一般会計については昨年度より増加しており、今後も大規模事業債の借入の予定があるため、債務償還比率について現在の水準を維持できるよう、今後も充当可能基金の積立に努め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7" name="テキスト ボックス 116"/>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20" name="テキスト ボックス 119"/>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8" name="テキスト ボックス 127"/>
        <xdr:cNvSpPr txBox="1"/>
      </xdr:nvSpPr>
      <xdr:spPr>
        <a:xfrm>
          <a:off x="10756676" y="44475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0" name="テキスト ボックス 129"/>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132" name="直線コネクタ 131"/>
        <xdr:cNvCxnSpPr/>
      </xdr:nvCxnSpPr>
      <xdr:spPr>
        <a:xfrm flipV="1">
          <a:off x="14793595" y="4743175"/>
          <a:ext cx="1269" cy="123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3" name="債務償還比率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4" name="直線コネクタ 133"/>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135" name="債務償還比率最大値テキスト"/>
        <xdr:cNvSpPr txBox="1"/>
      </xdr:nvSpPr>
      <xdr:spPr>
        <a:xfrm>
          <a:off x="14846300" y="451840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136" name="直線コネクタ 135"/>
        <xdr:cNvCxnSpPr/>
      </xdr:nvCxnSpPr>
      <xdr:spPr>
        <a:xfrm>
          <a:off x="14706600" y="4743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135152</xdr:rowOff>
    </xdr:from>
    <xdr:ext cx="469744" cy="259045"/>
    <xdr:sp macro="" textlink="">
      <xdr:nvSpPr>
        <xdr:cNvPr id="137" name="債務償還比率平均値テキスト"/>
        <xdr:cNvSpPr txBox="1"/>
      </xdr:nvSpPr>
      <xdr:spPr>
        <a:xfrm>
          <a:off x="14846300" y="5450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138" name="フローチャート: 判断 137"/>
        <xdr:cNvSpPr/>
      </xdr:nvSpPr>
      <xdr:spPr>
        <a:xfrm>
          <a:off x="14744700" y="559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139" name="フローチャート: 判断 138"/>
        <xdr:cNvSpPr/>
      </xdr:nvSpPr>
      <xdr:spPr>
        <a:xfrm>
          <a:off x="14033500" y="56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156365</xdr:rowOff>
    </xdr:from>
    <xdr:to>
      <xdr:col>76</xdr:col>
      <xdr:colOff>73025</xdr:colOff>
      <xdr:row>34</xdr:row>
      <xdr:rowOff>86515</xdr:rowOff>
    </xdr:to>
    <xdr:sp macro="" textlink="">
      <xdr:nvSpPr>
        <xdr:cNvPr id="145" name="楕円 144"/>
        <xdr:cNvSpPr/>
      </xdr:nvSpPr>
      <xdr:spPr>
        <a:xfrm>
          <a:off x="14744700" y="58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71292</xdr:rowOff>
    </xdr:from>
    <xdr:ext cx="405111" cy="259045"/>
    <xdr:sp macro="" textlink="">
      <xdr:nvSpPr>
        <xdr:cNvPr id="146" name="債務償還比率該当値テキスト"/>
        <xdr:cNvSpPr txBox="1"/>
      </xdr:nvSpPr>
      <xdr:spPr>
        <a:xfrm>
          <a:off x="14846300" y="5729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151088</xdr:rowOff>
    </xdr:from>
    <xdr:to>
      <xdr:col>72</xdr:col>
      <xdr:colOff>123825</xdr:colOff>
      <xdr:row>34</xdr:row>
      <xdr:rowOff>81238</xdr:rowOff>
    </xdr:to>
    <xdr:sp macro="" textlink="">
      <xdr:nvSpPr>
        <xdr:cNvPr id="147" name="楕円 146"/>
        <xdr:cNvSpPr/>
      </xdr:nvSpPr>
      <xdr:spPr>
        <a:xfrm>
          <a:off x="14033500" y="580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34</xdr:row>
      <xdr:rowOff>30438</xdr:rowOff>
    </xdr:from>
    <xdr:to>
      <xdr:col>76</xdr:col>
      <xdr:colOff>22225</xdr:colOff>
      <xdr:row>34</xdr:row>
      <xdr:rowOff>35715</xdr:rowOff>
    </xdr:to>
    <xdr:cxnSp macro="">
      <xdr:nvCxnSpPr>
        <xdr:cNvPr id="148" name="直線コネクタ 147"/>
        <xdr:cNvCxnSpPr/>
      </xdr:nvCxnSpPr>
      <xdr:spPr>
        <a:xfrm>
          <a:off x="14084300" y="5859738"/>
          <a:ext cx="711200" cy="5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92177</xdr:rowOff>
    </xdr:from>
    <xdr:ext cx="469744" cy="259045"/>
    <xdr:sp macro="" textlink="">
      <xdr:nvSpPr>
        <xdr:cNvPr id="149" name="n_1aveValue債務償還比率"/>
        <xdr:cNvSpPr txBox="1"/>
      </xdr:nvSpPr>
      <xdr:spPr>
        <a:xfrm>
          <a:off x="13836727" y="54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72365</xdr:rowOff>
    </xdr:from>
    <xdr:ext cx="469744" cy="259045"/>
    <xdr:sp macro="" textlink="">
      <xdr:nvSpPr>
        <xdr:cNvPr id="150" name="n_1mainValue債務償還比率"/>
        <xdr:cNvSpPr txBox="1"/>
      </xdr:nvSpPr>
      <xdr:spPr>
        <a:xfrm>
          <a:off x="13836727" y="5901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1" name="正方形/長方形 15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2" name="正方形/長方形 15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3" name="テキスト ボックス 15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4" name="テキスト ボックス 15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5" name="テキスト ボックス 15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6" name="テキスト ボックス 15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青森県蓬田村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2,811
2,809
80.84
2,281,722
2,218,886
34,982
1,541,142
1,923,666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28847</xdr:rowOff>
    </xdr:from>
    <xdr:to>
      <xdr:col>24</xdr:col>
      <xdr:colOff>62865</xdr:colOff>
      <xdr:row>41</xdr:row>
      <xdr:rowOff>161109</xdr:rowOff>
    </xdr:to>
    <xdr:cxnSp macro="">
      <xdr:nvCxnSpPr>
        <xdr:cNvPr id="57" name="直線コネクタ 56"/>
        <xdr:cNvCxnSpPr/>
      </xdr:nvCxnSpPr>
      <xdr:spPr>
        <a:xfrm flipV="1">
          <a:off x="4634865" y="5686697"/>
          <a:ext cx="0" cy="150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164936</xdr:rowOff>
    </xdr:from>
    <xdr:ext cx="340478" cy="259045"/>
    <xdr:sp macro="" textlink="">
      <xdr:nvSpPr>
        <xdr:cNvPr id="58" name="【道路】&#10;有形固定資産減価償却率最小値テキスト"/>
        <xdr:cNvSpPr txBox="1"/>
      </xdr:nvSpPr>
      <xdr:spPr>
        <a:xfrm>
          <a:off x="4673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161109</xdr:rowOff>
    </xdr:from>
    <xdr:to>
      <xdr:col>24</xdr:col>
      <xdr:colOff>152400</xdr:colOff>
      <xdr:row>41</xdr:row>
      <xdr:rowOff>161109</xdr:rowOff>
    </xdr:to>
    <xdr:cxnSp macro="">
      <xdr:nvCxnSpPr>
        <xdr:cNvPr id="59" name="直線コネクタ 58"/>
        <xdr:cNvCxnSpPr/>
      </xdr:nvCxnSpPr>
      <xdr:spPr>
        <a:xfrm>
          <a:off x="4546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146974</xdr:rowOff>
    </xdr:from>
    <xdr:ext cx="405111" cy="259045"/>
    <xdr:sp macro="" textlink="">
      <xdr:nvSpPr>
        <xdr:cNvPr id="60" name="【道路】&#10;有形固定資産減価償却率最大値テキスト"/>
        <xdr:cNvSpPr txBox="1"/>
      </xdr:nvSpPr>
      <xdr:spPr>
        <a:xfrm>
          <a:off x="4673600" y="546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28847</xdr:rowOff>
    </xdr:from>
    <xdr:to>
      <xdr:col>24</xdr:col>
      <xdr:colOff>152400</xdr:colOff>
      <xdr:row>33</xdr:row>
      <xdr:rowOff>28847</xdr:rowOff>
    </xdr:to>
    <xdr:cxnSp macro="">
      <xdr:nvCxnSpPr>
        <xdr:cNvPr id="61" name="直線コネクタ 60"/>
        <xdr:cNvCxnSpPr/>
      </xdr:nvCxnSpPr>
      <xdr:spPr>
        <a:xfrm>
          <a:off x="4546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57711</xdr:rowOff>
    </xdr:from>
    <xdr:ext cx="405111" cy="259045"/>
    <xdr:sp macro="" textlink="">
      <xdr:nvSpPr>
        <xdr:cNvPr id="62" name="【道路】&#10;有形固定資産減価償却率平均値テキスト"/>
        <xdr:cNvSpPr txBox="1"/>
      </xdr:nvSpPr>
      <xdr:spPr>
        <a:xfrm>
          <a:off x="4673600" y="6229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63" name="フローチャート: 判断 62"/>
        <xdr:cNvSpPr/>
      </xdr:nvSpPr>
      <xdr:spPr>
        <a:xfrm>
          <a:off x="45847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110308</xdr:rowOff>
    </xdr:from>
    <xdr:to>
      <xdr:col>20</xdr:col>
      <xdr:colOff>38100</xdr:colOff>
      <xdr:row>37</xdr:row>
      <xdr:rowOff>40458</xdr:rowOff>
    </xdr:to>
    <xdr:sp macro="" textlink="">
      <xdr:nvSpPr>
        <xdr:cNvPr id="64" name="フローチャート: 判断 63"/>
        <xdr:cNvSpPr/>
      </xdr:nvSpPr>
      <xdr:spPr>
        <a:xfrm>
          <a:off x="3746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167458</xdr:rowOff>
    </xdr:from>
    <xdr:to>
      <xdr:col>10</xdr:col>
      <xdr:colOff>165100</xdr:colOff>
      <xdr:row>37</xdr:row>
      <xdr:rowOff>97608</xdr:rowOff>
    </xdr:to>
    <xdr:sp macro="" textlink="">
      <xdr:nvSpPr>
        <xdr:cNvPr id="66" name="フローチャート: 判断 65"/>
        <xdr:cNvSpPr/>
      </xdr:nvSpPr>
      <xdr:spPr>
        <a:xfrm>
          <a:off x="19685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28666</xdr:rowOff>
    </xdr:from>
    <xdr:to>
      <xdr:col>24</xdr:col>
      <xdr:colOff>114300</xdr:colOff>
      <xdr:row>36</xdr:row>
      <xdr:rowOff>130266</xdr:rowOff>
    </xdr:to>
    <xdr:sp macro="" textlink="">
      <xdr:nvSpPr>
        <xdr:cNvPr id="72" name="楕円 71"/>
        <xdr:cNvSpPr/>
      </xdr:nvSpPr>
      <xdr:spPr>
        <a:xfrm>
          <a:off x="4584700" y="620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51543</xdr:rowOff>
    </xdr:from>
    <xdr:ext cx="405111" cy="259045"/>
    <xdr:sp macro="" textlink="">
      <xdr:nvSpPr>
        <xdr:cNvPr id="73" name="【道路】&#10;有形固定資産減価償却率該当値テキスト"/>
        <xdr:cNvSpPr txBox="1"/>
      </xdr:nvSpPr>
      <xdr:spPr>
        <a:xfrm>
          <a:off x="4673600" y="605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61323</xdr:rowOff>
    </xdr:from>
    <xdr:to>
      <xdr:col>20</xdr:col>
      <xdr:colOff>38100</xdr:colOff>
      <xdr:row>36</xdr:row>
      <xdr:rowOff>162923</xdr:rowOff>
    </xdr:to>
    <xdr:sp macro="" textlink="">
      <xdr:nvSpPr>
        <xdr:cNvPr id="74" name="楕円 73"/>
        <xdr:cNvSpPr/>
      </xdr:nvSpPr>
      <xdr:spPr>
        <a:xfrm>
          <a:off x="3746500" y="623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79466</xdr:rowOff>
    </xdr:from>
    <xdr:to>
      <xdr:col>24</xdr:col>
      <xdr:colOff>63500</xdr:colOff>
      <xdr:row>36</xdr:row>
      <xdr:rowOff>112123</xdr:rowOff>
    </xdr:to>
    <xdr:cxnSp macro="">
      <xdr:nvCxnSpPr>
        <xdr:cNvPr id="75" name="直線コネクタ 74"/>
        <xdr:cNvCxnSpPr/>
      </xdr:nvCxnSpPr>
      <xdr:spPr>
        <a:xfrm flipV="1">
          <a:off x="3797300" y="625166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93980</xdr:rowOff>
    </xdr:from>
    <xdr:to>
      <xdr:col>15</xdr:col>
      <xdr:colOff>101600</xdr:colOff>
      <xdr:row>37</xdr:row>
      <xdr:rowOff>24130</xdr:rowOff>
    </xdr:to>
    <xdr:sp macro="" textlink="">
      <xdr:nvSpPr>
        <xdr:cNvPr id="76" name="楕円 75"/>
        <xdr:cNvSpPr/>
      </xdr:nvSpPr>
      <xdr:spPr>
        <a:xfrm>
          <a:off x="2857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112123</xdr:rowOff>
    </xdr:from>
    <xdr:to>
      <xdr:col>19</xdr:col>
      <xdr:colOff>177800</xdr:colOff>
      <xdr:row>36</xdr:row>
      <xdr:rowOff>144780</xdr:rowOff>
    </xdr:to>
    <xdr:cxnSp macro="">
      <xdr:nvCxnSpPr>
        <xdr:cNvPr id="77" name="直線コネクタ 76"/>
        <xdr:cNvCxnSpPr/>
      </xdr:nvCxnSpPr>
      <xdr:spPr>
        <a:xfrm flipV="1">
          <a:off x="2908300" y="628432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126637</xdr:rowOff>
    </xdr:from>
    <xdr:to>
      <xdr:col>10</xdr:col>
      <xdr:colOff>165100</xdr:colOff>
      <xdr:row>37</xdr:row>
      <xdr:rowOff>56787</xdr:rowOff>
    </xdr:to>
    <xdr:sp macro="" textlink="">
      <xdr:nvSpPr>
        <xdr:cNvPr id="78" name="楕円 77"/>
        <xdr:cNvSpPr/>
      </xdr:nvSpPr>
      <xdr:spPr>
        <a:xfrm>
          <a:off x="1968500" y="629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144780</xdr:rowOff>
    </xdr:from>
    <xdr:to>
      <xdr:col>15</xdr:col>
      <xdr:colOff>50800</xdr:colOff>
      <xdr:row>37</xdr:row>
      <xdr:rowOff>5987</xdr:rowOff>
    </xdr:to>
    <xdr:cxnSp macro="">
      <xdr:nvCxnSpPr>
        <xdr:cNvPr id="79" name="直線コネクタ 78"/>
        <xdr:cNvCxnSpPr/>
      </xdr:nvCxnSpPr>
      <xdr:spPr>
        <a:xfrm flipV="1">
          <a:off x="2019300" y="631698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31585</xdr:rowOff>
    </xdr:from>
    <xdr:ext cx="405111" cy="259045"/>
    <xdr:sp macro="" textlink="">
      <xdr:nvSpPr>
        <xdr:cNvPr id="80" name="n_1aveValue【道路】&#10;有形固定資産減価償却率"/>
        <xdr:cNvSpPr txBox="1"/>
      </xdr:nvSpPr>
      <xdr:spPr>
        <a:xfrm>
          <a:off x="3582044" y="637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54446</xdr:rowOff>
    </xdr:from>
    <xdr:ext cx="405111" cy="259045"/>
    <xdr:sp macro="" textlink="">
      <xdr:nvSpPr>
        <xdr:cNvPr id="81" name="n_2aveValue【道路】&#10;有形固定資産減価償却率"/>
        <xdr:cNvSpPr txBox="1"/>
      </xdr:nvSpPr>
      <xdr:spPr>
        <a:xfrm>
          <a:off x="2705744" y="639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88735</xdr:rowOff>
    </xdr:from>
    <xdr:ext cx="405111" cy="259045"/>
    <xdr:sp macro="" textlink="">
      <xdr:nvSpPr>
        <xdr:cNvPr id="82" name="n_3aveValue【道路】&#10;有形固定資産減価償却率"/>
        <xdr:cNvSpPr txBox="1"/>
      </xdr:nvSpPr>
      <xdr:spPr>
        <a:xfrm>
          <a:off x="1816744" y="6432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8000</xdr:rowOff>
    </xdr:from>
    <xdr:ext cx="405111" cy="259045"/>
    <xdr:sp macro="" textlink="">
      <xdr:nvSpPr>
        <xdr:cNvPr id="83" name="n_1mainValue【道路】&#10;有形固定資産減価償却率"/>
        <xdr:cNvSpPr txBox="1"/>
      </xdr:nvSpPr>
      <xdr:spPr>
        <a:xfrm>
          <a:off x="3582044" y="600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40657</xdr:rowOff>
    </xdr:from>
    <xdr:ext cx="405111" cy="259045"/>
    <xdr:sp macro="" textlink="">
      <xdr:nvSpPr>
        <xdr:cNvPr id="84" name="n_2mainValue【道路】&#10;有形固定資産減価償却率"/>
        <xdr:cNvSpPr txBox="1"/>
      </xdr:nvSpPr>
      <xdr:spPr>
        <a:xfrm>
          <a:off x="27057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73314</xdr:rowOff>
    </xdr:from>
    <xdr:ext cx="405111" cy="259045"/>
    <xdr:sp macro="" textlink="">
      <xdr:nvSpPr>
        <xdr:cNvPr id="85" name="n_3mainValue【道路】&#10;有形固定資産減価償却率"/>
        <xdr:cNvSpPr txBox="1"/>
      </xdr:nvSpPr>
      <xdr:spPr>
        <a:xfrm>
          <a:off x="1816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9" name="テキスト ボックス 98"/>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1" name="テキスト ボックス 100"/>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3" name="テキスト ボックス 102"/>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7" name="テキスト ボックス 106"/>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110839</xdr:rowOff>
    </xdr:from>
    <xdr:to>
      <xdr:col>54</xdr:col>
      <xdr:colOff>189865</xdr:colOff>
      <xdr:row>42</xdr:row>
      <xdr:rowOff>37117</xdr:rowOff>
    </xdr:to>
    <xdr:cxnSp macro="">
      <xdr:nvCxnSpPr>
        <xdr:cNvPr id="109" name="直線コネクタ 108"/>
        <xdr:cNvCxnSpPr/>
      </xdr:nvCxnSpPr>
      <xdr:spPr>
        <a:xfrm flipV="1">
          <a:off x="10476865" y="5768689"/>
          <a:ext cx="0" cy="146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40944</xdr:rowOff>
    </xdr:from>
    <xdr:ext cx="469744" cy="259045"/>
    <xdr:sp macro="" textlink="">
      <xdr:nvSpPr>
        <xdr:cNvPr id="110" name="【道路】&#10;一人当たり延長最小値テキスト"/>
        <xdr:cNvSpPr txBox="1"/>
      </xdr:nvSpPr>
      <xdr:spPr>
        <a:xfrm>
          <a:off x="10515600" y="724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37117</xdr:rowOff>
    </xdr:from>
    <xdr:to>
      <xdr:col>55</xdr:col>
      <xdr:colOff>88900</xdr:colOff>
      <xdr:row>42</xdr:row>
      <xdr:rowOff>37117</xdr:rowOff>
    </xdr:to>
    <xdr:cxnSp macro="">
      <xdr:nvCxnSpPr>
        <xdr:cNvPr id="111" name="直線コネクタ 110"/>
        <xdr:cNvCxnSpPr/>
      </xdr:nvCxnSpPr>
      <xdr:spPr>
        <a:xfrm>
          <a:off x="10388600" y="723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57516</xdr:rowOff>
    </xdr:from>
    <xdr:ext cx="599010" cy="259045"/>
    <xdr:sp macro="" textlink="">
      <xdr:nvSpPr>
        <xdr:cNvPr id="112" name="【道路】&#10;一人当たり延長最大値テキスト"/>
        <xdr:cNvSpPr txBox="1"/>
      </xdr:nvSpPr>
      <xdr:spPr>
        <a:xfrm>
          <a:off x="10515600" y="554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110839</xdr:rowOff>
    </xdr:from>
    <xdr:to>
      <xdr:col>55</xdr:col>
      <xdr:colOff>88900</xdr:colOff>
      <xdr:row>33</xdr:row>
      <xdr:rowOff>110839</xdr:rowOff>
    </xdr:to>
    <xdr:cxnSp macro="">
      <xdr:nvCxnSpPr>
        <xdr:cNvPr id="113" name="直線コネクタ 112"/>
        <xdr:cNvCxnSpPr/>
      </xdr:nvCxnSpPr>
      <xdr:spPr>
        <a:xfrm>
          <a:off x="10388600" y="576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22251</xdr:rowOff>
    </xdr:from>
    <xdr:ext cx="534377" cy="259045"/>
    <xdr:sp macro="" textlink="">
      <xdr:nvSpPr>
        <xdr:cNvPr id="114" name="【道路】&#10;一人当たり延長平均値テキスト"/>
        <xdr:cNvSpPr txBox="1"/>
      </xdr:nvSpPr>
      <xdr:spPr>
        <a:xfrm>
          <a:off x="10515600" y="688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170824</xdr:rowOff>
    </xdr:from>
    <xdr:to>
      <xdr:col>55</xdr:col>
      <xdr:colOff>50800</xdr:colOff>
      <xdr:row>41</xdr:row>
      <xdr:rowOff>100974</xdr:rowOff>
    </xdr:to>
    <xdr:sp macro="" textlink="">
      <xdr:nvSpPr>
        <xdr:cNvPr id="115" name="フローチャート: 判断 114"/>
        <xdr:cNvSpPr/>
      </xdr:nvSpPr>
      <xdr:spPr>
        <a:xfrm>
          <a:off x="10426700" y="702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162964</xdr:rowOff>
    </xdr:from>
    <xdr:to>
      <xdr:col>50</xdr:col>
      <xdr:colOff>165100</xdr:colOff>
      <xdr:row>41</xdr:row>
      <xdr:rowOff>93114</xdr:rowOff>
    </xdr:to>
    <xdr:sp macro="" textlink="">
      <xdr:nvSpPr>
        <xdr:cNvPr id="116" name="フローチャート: 判断 115"/>
        <xdr:cNvSpPr/>
      </xdr:nvSpPr>
      <xdr:spPr>
        <a:xfrm>
          <a:off x="9588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168856</xdr:rowOff>
    </xdr:from>
    <xdr:to>
      <xdr:col>46</xdr:col>
      <xdr:colOff>38100</xdr:colOff>
      <xdr:row>41</xdr:row>
      <xdr:rowOff>99006</xdr:rowOff>
    </xdr:to>
    <xdr:sp macro="" textlink="">
      <xdr:nvSpPr>
        <xdr:cNvPr id="117" name="フローチャート: 判断 116"/>
        <xdr:cNvSpPr/>
      </xdr:nvSpPr>
      <xdr:spPr>
        <a:xfrm>
          <a:off x="8699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10524</xdr:rowOff>
    </xdr:from>
    <xdr:to>
      <xdr:col>41</xdr:col>
      <xdr:colOff>101600</xdr:colOff>
      <xdr:row>41</xdr:row>
      <xdr:rowOff>112124</xdr:rowOff>
    </xdr:to>
    <xdr:sp macro="" textlink="">
      <xdr:nvSpPr>
        <xdr:cNvPr id="118" name="フローチャート: 判断 117"/>
        <xdr:cNvSpPr/>
      </xdr:nvSpPr>
      <xdr:spPr>
        <a:xfrm>
          <a:off x="7810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48618</xdr:rowOff>
    </xdr:from>
    <xdr:to>
      <xdr:col>55</xdr:col>
      <xdr:colOff>50800</xdr:colOff>
      <xdr:row>41</xdr:row>
      <xdr:rowOff>150218</xdr:rowOff>
    </xdr:to>
    <xdr:sp macro="" textlink="">
      <xdr:nvSpPr>
        <xdr:cNvPr id="124" name="楕円 123"/>
        <xdr:cNvSpPr/>
      </xdr:nvSpPr>
      <xdr:spPr>
        <a:xfrm>
          <a:off x="10426700" y="70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149251</xdr:rowOff>
    </xdr:from>
    <xdr:ext cx="534377" cy="259045"/>
    <xdr:sp macro="" textlink="">
      <xdr:nvSpPr>
        <xdr:cNvPr id="125" name="【道路】&#10;一人当たり延長該当値テキスト"/>
        <xdr:cNvSpPr txBox="1"/>
      </xdr:nvSpPr>
      <xdr:spPr>
        <a:xfrm>
          <a:off x="10515600" y="700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50807</xdr:rowOff>
    </xdr:from>
    <xdr:to>
      <xdr:col>50</xdr:col>
      <xdr:colOff>165100</xdr:colOff>
      <xdr:row>41</xdr:row>
      <xdr:rowOff>152407</xdr:rowOff>
    </xdr:to>
    <xdr:sp macro="" textlink="">
      <xdr:nvSpPr>
        <xdr:cNvPr id="126" name="楕円 125"/>
        <xdr:cNvSpPr/>
      </xdr:nvSpPr>
      <xdr:spPr>
        <a:xfrm>
          <a:off x="9588500" y="708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99418</xdr:rowOff>
    </xdr:from>
    <xdr:to>
      <xdr:col>55</xdr:col>
      <xdr:colOff>0</xdr:colOff>
      <xdr:row>41</xdr:row>
      <xdr:rowOff>101607</xdr:rowOff>
    </xdr:to>
    <xdr:cxnSp macro="">
      <xdr:nvCxnSpPr>
        <xdr:cNvPr id="127" name="直線コネクタ 126"/>
        <xdr:cNvCxnSpPr/>
      </xdr:nvCxnSpPr>
      <xdr:spPr>
        <a:xfrm flipV="1">
          <a:off x="9639300" y="7128868"/>
          <a:ext cx="838200" cy="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52818</xdr:rowOff>
    </xdr:from>
    <xdr:to>
      <xdr:col>46</xdr:col>
      <xdr:colOff>38100</xdr:colOff>
      <xdr:row>41</xdr:row>
      <xdr:rowOff>154418</xdr:rowOff>
    </xdr:to>
    <xdr:sp macro="" textlink="">
      <xdr:nvSpPr>
        <xdr:cNvPr id="128" name="楕円 127"/>
        <xdr:cNvSpPr/>
      </xdr:nvSpPr>
      <xdr:spPr>
        <a:xfrm>
          <a:off x="8699500" y="708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101607</xdr:rowOff>
    </xdr:from>
    <xdr:to>
      <xdr:col>50</xdr:col>
      <xdr:colOff>114300</xdr:colOff>
      <xdr:row>41</xdr:row>
      <xdr:rowOff>103618</xdr:rowOff>
    </xdr:to>
    <xdr:cxnSp macro="">
      <xdr:nvCxnSpPr>
        <xdr:cNvPr id="129" name="直線コネクタ 128"/>
        <xdr:cNvCxnSpPr/>
      </xdr:nvCxnSpPr>
      <xdr:spPr>
        <a:xfrm flipV="1">
          <a:off x="8750300" y="7131057"/>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56303</xdr:rowOff>
    </xdr:from>
    <xdr:to>
      <xdr:col>41</xdr:col>
      <xdr:colOff>101600</xdr:colOff>
      <xdr:row>41</xdr:row>
      <xdr:rowOff>157903</xdr:rowOff>
    </xdr:to>
    <xdr:sp macro="" textlink="">
      <xdr:nvSpPr>
        <xdr:cNvPr id="130" name="楕円 129"/>
        <xdr:cNvSpPr/>
      </xdr:nvSpPr>
      <xdr:spPr>
        <a:xfrm>
          <a:off x="7810500" y="708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103618</xdr:rowOff>
    </xdr:from>
    <xdr:to>
      <xdr:col>45</xdr:col>
      <xdr:colOff>177800</xdr:colOff>
      <xdr:row>41</xdr:row>
      <xdr:rowOff>107103</xdr:rowOff>
    </xdr:to>
    <xdr:cxnSp macro="">
      <xdr:nvCxnSpPr>
        <xdr:cNvPr id="131" name="直線コネクタ 130"/>
        <xdr:cNvCxnSpPr/>
      </xdr:nvCxnSpPr>
      <xdr:spPr>
        <a:xfrm flipV="1">
          <a:off x="7861300" y="7133068"/>
          <a:ext cx="889000" cy="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109641</xdr:rowOff>
    </xdr:from>
    <xdr:ext cx="534377" cy="259045"/>
    <xdr:sp macro="" textlink="">
      <xdr:nvSpPr>
        <xdr:cNvPr id="132" name="n_1aveValue【道路】&#10;一人当たり延長"/>
        <xdr:cNvSpPr txBox="1"/>
      </xdr:nvSpPr>
      <xdr:spPr>
        <a:xfrm>
          <a:off x="93594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115533</xdr:rowOff>
    </xdr:from>
    <xdr:ext cx="534377" cy="259045"/>
    <xdr:sp macro="" textlink="">
      <xdr:nvSpPr>
        <xdr:cNvPr id="133" name="n_2aveValue【道路】&#10;一人当たり延長"/>
        <xdr:cNvSpPr txBox="1"/>
      </xdr:nvSpPr>
      <xdr:spPr>
        <a:xfrm>
          <a:off x="8483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128651</xdr:rowOff>
    </xdr:from>
    <xdr:ext cx="534377" cy="259045"/>
    <xdr:sp macro="" textlink="">
      <xdr:nvSpPr>
        <xdr:cNvPr id="134" name="n_3aveValue【道路】&#10;一人当たり延長"/>
        <xdr:cNvSpPr txBox="1"/>
      </xdr:nvSpPr>
      <xdr:spPr>
        <a:xfrm>
          <a:off x="7594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143534</xdr:rowOff>
    </xdr:from>
    <xdr:ext cx="534377" cy="259045"/>
    <xdr:sp macro="" textlink="">
      <xdr:nvSpPr>
        <xdr:cNvPr id="135" name="n_1mainValue【道路】&#10;一人当たり延長"/>
        <xdr:cNvSpPr txBox="1"/>
      </xdr:nvSpPr>
      <xdr:spPr>
        <a:xfrm>
          <a:off x="9359411" y="717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145545</xdr:rowOff>
    </xdr:from>
    <xdr:ext cx="534377" cy="259045"/>
    <xdr:sp macro="" textlink="">
      <xdr:nvSpPr>
        <xdr:cNvPr id="136" name="n_2mainValue【道路】&#10;一人当たり延長"/>
        <xdr:cNvSpPr txBox="1"/>
      </xdr:nvSpPr>
      <xdr:spPr>
        <a:xfrm>
          <a:off x="8483111" y="717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149030</xdr:rowOff>
    </xdr:from>
    <xdr:ext cx="534377" cy="259045"/>
    <xdr:sp macro="" textlink="">
      <xdr:nvSpPr>
        <xdr:cNvPr id="137" name="n_3mainValue【道路】&#10;一人当たり延長"/>
        <xdr:cNvSpPr txBox="1"/>
      </xdr:nvSpPr>
      <xdr:spPr>
        <a:xfrm>
          <a:off x="7594111" y="717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130628</xdr:rowOff>
    </xdr:from>
    <xdr:to>
      <xdr:col>24</xdr:col>
      <xdr:colOff>62865</xdr:colOff>
      <xdr:row>64</xdr:row>
      <xdr:rowOff>102870</xdr:rowOff>
    </xdr:to>
    <xdr:cxnSp macro="">
      <xdr:nvCxnSpPr>
        <xdr:cNvPr id="163" name="直線コネクタ 162"/>
        <xdr:cNvCxnSpPr/>
      </xdr:nvCxnSpPr>
      <xdr:spPr>
        <a:xfrm flipV="1">
          <a:off x="4634865" y="956037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77305</xdr:rowOff>
    </xdr:from>
    <xdr:ext cx="405111" cy="259045"/>
    <xdr:sp macro="" textlink="">
      <xdr:nvSpPr>
        <xdr:cNvPr id="166" name="【橋りょう・トンネル】&#10;有形固定資産減価償却率最大値テキスト"/>
        <xdr:cNvSpPr txBox="1"/>
      </xdr:nvSpPr>
      <xdr:spPr>
        <a:xfrm>
          <a:off x="4673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130628</xdr:rowOff>
    </xdr:from>
    <xdr:to>
      <xdr:col>24</xdr:col>
      <xdr:colOff>152400</xdr:colOff>
      <xdr:row>55</xdr:row>
      <xdr:rowOff>130628</xdr:rowOff>
    </xdr:to>
    <xdr:cxnSp macro="">
      <xdr:nvCxnSpPr>
        <xdr:cNvPr id="167" name="直線コネクタ 166"/>
        <xdr:cNvCxnSpPr/>
      </xdr:nvCxnSpPr>
      <xdr:spPr>
        <a:xfrm>
          <a:off x="4546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158223</xdr:rowOff>
    </xdr:from>
    <xdr:ext cx="405111" cy="259045"/>
    <xdr:sp macro="" textlink="">
      <xdr:nvSpPr>
        <xdr:cNvPr id="168" name="【橋りょう・トンネル】&#10;有形固定資産減価償却率平均値テキスト"/>
        <xdr:cNvSpPr txBox="1"/>
      </xdr:nvSpPr>
      <xdr:spPr>
        <a:xfrm>
          <a:off x="4673600" y="9930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150041</xdr:rowOff>
    </xdr:from>
    <xdr:to>
      <xdr:col>20</xdr:col>
      <xdr:colOff>38100</xdr:colOff>
      <xdr:row>59</xdr:row>
      <xdr:rowOff>80191</xdr:rowOff>
    </xdr:to>
    <xdr:sp macro="" textlink="">
      <xdr:nvSpPr>
        <xdr:cNvPr id="170" name="フローチャート: 判断 169"/>
        <xdr:cNvSpPr/>
      </xdr:nvSpPr>
      <xdr:spPr>
        <a:xfrm>
          <a:off x="3746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71" name="フローチャート: 判断 170"/>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58601</xdr:rowOff>
    </xdr:from>
    <xdr:to>
      <xdr:col>10</xdr:col>
      <xdr:colOff>165100</xdr:colOff>
      <xdr:row>59</xdr:row>
      <xdr:rowOff>160201</xdr:rowOff>
    </xdr:to>
    <xdr:sp macro="" textlink="">
      <xdr:nvSpPr>
        <xdr:cNvPr id="172" name="フローチャート: 判断 171"/>
        <xdr:cNvSpPr/>
      </xdr:nvSpPr>
      <xdr:spPr>
        <a:xfrm>
          <a:off x="19685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168003</xdr:rowOff>
    </xdr:from>
    <xdr:to>
      <xdr:col>24</xdr:col>
      <xdr:colOff>114300</xdr:colOff>
      <xdr:row>59</xdr:row>
      <xdr:rowOff>98153</xdr:rowOff>
    </xdr:to>
    <xdr:sp macro="" textlink="">
      <xdr:nvSpPr>
        <xdr:cNvPr id="178" name="楕円 177"/>
        <xdr:cNvSpPr/>
      </xdr:nvSpPr>
      <xdr:spPr>
        <a:xfrm>
          <a:off x="4584700" y="101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146430</xdr:rowOff>
    </xdr:from>
    <xdr:ext cx="405111" cy="259045"/>
    <xdr:sp macro="" textlink="">
      <xdr:nvSpPr>
        <xdr:cNvPr id="179" name="【橋りょう・トンネル】&#10;有形固定資産減価償却率該当値テキスト"/>
        <xdr:cNvSpPr txBox="1"/>
      </xdr:nvSpPr>
      <xdr:spPr>
        <a:xfrm>
          <a:off x="4673600" y="10090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17780</xdr:rowOff>
    </xdr:from>
    <xdr:to>
      <xdr:col>20</xdr:col>
      <xdr:colOff>38100</xdr:colOff>
      <xdr:row>59</xdr:row>
      <xdr:rowOff>119380</xdr:rowOff>
    </xdr:to>
    <xdr:sp macro="" textlink="">
      <xdr:nvSpPr>
        <xdr:cNvPr id="180" name="楕円 179"/>
        <xdr:cNvSpPr/>
      </xdr:nvSpPr>
      <xdr:spPr>
        <a:xfrm>
          <a:off x="3746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47353</xdr:rowOff>
    </xdr:from>
    <xdr:to>
      <xdr:col>24</xdr:col>
      <xdr:colOff>63500</xdr:colOff>
      <xdr:row>59</xdr:row>
      <xdr:rowOff>68580</xdr:rowOff>
    </xdr:to>
    <xdr:cxnSp macro="">
      <xdr:nvCxnSpPr>
        <xdr:cNvPr id="181" name="直線コネクタ 180"/>
        <xdr:cNvCxnSpPr/>
      </xdr:nvCxnSpPr>
      <xdr:spPr>
        <a:xfrm flipV="1">
          <a:off x="3797300" y="10162903"/>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22678</xdr:rowOff>
    </xdr:from>
    <xdr:to>
      <xdr:col>15</xdr:col>
      <xdr:colOff>101600</xdr:colOff>
      <xdr:row>59</xdr:row>
      <xdr:rowOff>124278</xdr:rowOff>
    </xdr:to>
    <xdr:sp macro="" textlink="">
      <xdr:nvSpPr>
        <xdr:cNvPr id="182" name="楕円 181"/>
        <xdr:cNvSpPr/>
      </xdr:nvSpPr>
      <xdr:spPr>
        <a:xfrm>
          <a:off x="2857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68580</xdr:rowOff>
    </xdr:from>
    <xdr:to>
      <xdr:col>19</xdr:col>
      <xdr:colOff>177800</xdr:colOff>
      <xdr:row>59</xdr:row>
      <xdr:rowOff>73478</xdr:rowOff>
    </xdr:to>
    <xdr:cxnSp macro="">
      <xdr:nvCxnSpPr>
        <xdr:cNvPr id="183" name="直線コネクタ 182"/>
        <xdr:cNvCxnSpPr/>
      </xdr:nvCxnSpPr>
      <xdr:spPr>
        <a:xfrm flipV="1">
          <a:off x="2908300" y="10184130"/>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42273</xdr:rowOff>
    </xdr:from>
    <xdr:to>
      <xdr:col>10</xdr:col>
      <xdr:colOff>165100</xdr:colOff>
      <xdr:row>59</xdr:row>
      <xdr:rowOff>143873</xdr:rowOff>
    </xdr:to>
    <xdr:sp macro="" textlink="">
      <xdr:nvSpPr>
        <xdr:cNvPr id="184" name="楕円 183"/>
        <xdr:cNvSpPr/>
      </xdr:nvSpPr>
      <xdr:spPr>
        <a:xfrm>
          <a:off x="1968500" y="101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73478</xdr:rowOff>
    </xdr:from>
    <xdr:to>
      <xdr:col>15</xdr:col>
      <xdr:colOff>50800</xdr:colOff>
      <xdr:row>59</xdr:row>
      <xdr:rowOff>93073</xdr:rowOff>
    </xdr:to>
    <xdr:cxnSp macro="">
      <xdr:nvCxnSpPr>
        <xdr:cNvPr id="185" name="直線コネクタ 184"/>
        <xdr:cNvCxnSpPr/>
      </xdr:nvCxnSpPr>
      <xdr:spPr>
        <a:xfrm flipV="1">
          <a:off x="2019300" y="1018902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96718</xdr:rowOff>
    </xdr:from>
    <xdr:ext cx="405111" cy="259045"/>
    <xdr:sp macro="" textlink="">
      <xdr:nvSpPr>
        <xdr:cNvPr id="186" name="n_1aveValue【橋りょう・トンネル】&#10;有形固定資産減価償却率"/>
        <xdr:cNvSpPr txBox="1"/>
      </xdr:nvSpPr>
      <xdr:spPr>
        <a:xfrm>
          <a:off x="35820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121211</xdr:rowOff>
    </xdr:from>
    <xdr:ext cx="405111" cy="259045"/>
    <xdr:sp macro="" textlink="">
      <xdr:nvSpPr>
        <xdr:cNvPr id="187" name="n_2aveValue【橋りょう・トンネル】&#10;有形固定資産減価償却率"/>
        <xdr:cNvSpPr txBox="1"/>
      </xdr:nvSpPr>
      <xdr:spPr>
        <a:xfrm>
          <a:off x="2705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151328</xdr:rowOff>
    </xdr:from>
    <xdr:ext cx="405111" cy="259045"/>
    <xdr:sp macro="" textlink="">
      <xdr:nvSpPr>
        <xdr:cNvPr id="188" name="n_3aveValue【橋りょう・トンネル】&#10;有形固定資産減価償却率"/>
        <xdr:cNvSpPr txBox="1"/>
      </xdr:nvSpPr>
      <xdr:spPr>
        <a:xfrm>
          <a:off x="1816744" y="1026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110507</xdr:rowOff>
    </xdr:from>
    <xdr:ext cx="405111" cy="259045"/>
    <xdr:sp macro="" textlink="">
      <xdr:nvSpPr>
        <xdr:cNvPr id="189" name="n_1mainValue【橋りょう・トンネル】&#10;有形固定資産減価償却率"/>
        <xdr:cNvSpPr txBox="1"/>
      </xdr:nvSpPr>
      <xdr:spPr>
        <a:xfrm>
          <a:off x="35820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115405</xdr:rowOff>
    </xdr:from>
    <xdr:ext cx="405111" cy="259045"/>
    <xdr:sp macro="" textlink="">
      <xdr:nvSpPr>
        <xdr:cNvPr id="190" name="n_2mainValue【橋りょう・トンネル】&#10;有形固定資産減価償却率"/>
        <xdr:cNvSpPr txBox="1"/>
      </xdr:nvSpPr>
      <xdr:spPr>
        <a:xfrm>
          <a:off x="2705744" y="1023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160400</xdr:rowOff>
    </xdr:from>
    <xdr:ext cx="405111" cy="259045"/>
    <xdr:sp macro="" textlink="">
      <xdr:nvSpPr>
        <xdr:cNvPr id="191" name="n_3mainValue【橋りょう・トンネル】&#10;有形固定資産減価償却率"/>
        <xdr:cNvSpPr txBox="1"/>
      </xdr:nvSpPr>
      <xdr:spPr>
        <a:xfrm>
          <a:off x="1816744" y="993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5" name="テキスト ボックス 204"/>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103377</xdr:rowOff>
    </xdr:from>
    <xdr:to>
      <xdr:col>54</xdr:col>
      <xdr:colOff>189865</xdr:colOff>
      <xdr:row>63</xdr:row>
      <xdr:rowOff>170041</xdr:rowOff>
    </xdr:to>
    <xdr:cxnSp macro="">
      <xdr:nvCxnSpPr>
        <xdr:cNvPr id="213" name="直線コネクタ 212"/>
        <xdr:cNvCxnSpPr/>
      </xdr:nvCxnSpPr>
      <xdr:spPr>
        <a:xfrm flipV="1">
          <a:off x="10476865" y="9704577"/>
          <a:ext cx="0" cy="126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2418</xdr:rowOff>
    </xdr:from>
    <xdr:ext cx="469744" cy="259045"/>
    <xdr:sp macro="" textlink="">
      <xdr:nvSpPr>
        <xdr:cNvPr id="214" name="【橋りょう・トンネル】&#10;一人当たり有形固定資産（償却資産）額最小値テキスト"/>
        <xdr:cNvSpPr txBox="1"/>
      </xdr:nvSpPr>
      <xdr:spPr>
        <a:xfrm>
          <a:off x="10515600" y="1097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170041</xdr:rowOff>
    </xdr:from>
    <xdr:to>
      <xdr:col>55</xdr:col>
      <xdr:colOff>88900</xdr:colOff>
      <xdr:row>63</xdr:row>
      <xdr:rowOff>170041</xdr:rowOff>
    </xdr:to>
    <xdr:cxnSp macro="">
      <xdr:nvCxnSpPr>
        <xdr:cNvPr id="215" name="直線コネクタ 214"/>
        <xdr:cNvCxnSpPr/>
      </xdr:nvCxnSpPr>
      <xdr:spPr>
        <a:xfrm>
          <a:off x="10388600" y="1097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50054</xdr:rowOff>
    </xdr:from>
    <xdr:ext cx="690189" cy="259045"/>
    <xdr:sp macro="" textlink="">
      <xdr:nvSpPr>
        <xdr:cNvPr id="216" name="【橋りょう・トンネル】&#10;一人当たり有形固定資産（償却資産）額最大値テキスト"/>
        <xdr:cNvSpPr txBox="1"/>
      </xdr:nvSpPr>
      <xdr:spPr>
        <a:xfrm>
          <a:off x="10515600" y="9479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103377</xdr:rowOff>
    </xdr:from>
    <xdr:to>
      <xdr:col>55</xdr:col>
      <xdr:colOff>88900</xdr:colOff>
      <xdr:row>56</xdr:row>
      <xdr:rowOff>103377</xdr:rowOff>
    </xdr:to>
    <xdr:cxnSp macro="">
      <xdr:nvCxnSpPr>
        <xdr:cNvPr id="217" name="直線コネクタ 216"/>
        <xdr:cNvCxnSpPr/>
      </xdr:nvCxnSpPr>
      <xdr:spPr>
        <a:xfrm>
          <a:off x="10388600" y="970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71041</xdr:rowOff>
    </xdr:from>
    <xdr:ext cx="690189" cy="259045"/>
    <xdr:sp macro="" textlink="">
      <xdr:nvSpPr>
        <xdr:cNvPr id="218" name="【橋りょう・トンネル】&#10;一人当たり有形固定資産（償却資産）額平均値テキスト"/>
        <xdr:cNvSpPr txBox="1"/>
      </xdr:nvSpPr>
      <xdr:spPr>
        <a:xfrm>
          <a:off x="10515600" y="105294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48164</xdr:rowOff>
    </xdr:from>
    <xdr:to>
      <xdr:col>55</xdr:col>
      <xdr:colOff>50800</xdr:colOff>
      <xdr:row>62</xdr:row>
      <xdr:rowOff>149764</xdr:rowOff>
    </xdr:to>
    <xdr:sp macro="" textlink="">
      <xdr:nvSpPr>
        <xdr:cNvPr id="219" name="フローチャート: 判断 218"/>
        <xdr:cNvSpPr/>
      </xdr:nvSpPr>
      <xdr:spPr>
        <a:xfrm>
          <a:off x="10426700" y="1067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59434</xdr:rowOff>
    </xdr:from>
    <xdr:to>
      <xdr:col>50</xdr:col>
      <xdr:colOff>165100</xdr:colOff>
      <xdr:row>62</xdr:row>
      <xdr:rowOff>161034</xdr:rowOff>
    </xdr:to>
    <xdr:sp macro="" textlink="">
      <xdr:nvSpPr>
        <xdr:cNvPr id="220" name="フローチャート: 判断 219"/>
        <xdr:cNvSpPr/>
      </xdr:nvSpPr>
      <xdr:spPr>
        <a:xfrm>
          <a:off x="9588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54958</xdr:rowOff>
    </xdr:from>
    <xdr:to>
      <xdr:col>46</xdr:col>
      <xdr:colOff>38100</xdr:colOff>
      <xdr:row>62</xdr:row>
      <xdr:rowOff>156558</xdr:rowOff>
    </xdr:to>
    <xdr:sp macro="" textlink="">
      <xdr:nvSpPr>
        <xdr:cNvPr id="221" name="フローチャート: 判断 220"/>
        <xdr:cNvSpPr/>
      </xdr:nvSpPr>
      <xdr:spPr>
        <a:xfrm>
          <a:off x="8699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84270</xdr:rowOff>
    </xdr:from>
    <xdr:to>
      <xdr:col>41</xdr:col>
      <xdr:colOff>101600</xdr:colOff>
      <xdr:row>63</xdr:row>
      <xdr:rowOff>14420</xdr:rowOff>
    </xdr:to>
    <xdr:sp macro="" textlink="">
      <xdr:nvSpPr>
        <xdr:cNvPr id="222" name="フローチャート: 判断 221"/>
        <xdr:cNvSpPr/>
      </xdr:nvSpPr>
      <xdr:spPr>
        <a:xfrm>
          <a:off x="7810500" y="1071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17490</xdr:rowOff>
    </xdr:from>
    <xdr:to>
      <xdr:col>55</xdr:col>
      <xdr:colOff>50800</xdr:colOff>
      <xdr:row>63</xdr:row>
      <xdr:rowOff>119090</xdr:rowOff>
    </xdr:to>
    <xdr:sp macro="" textlink="">
      <xdr:nvSpPr>
        <xdr:cNvPr id="228" name="楕円 227"/>
        <xdr:cNvSpPr/>
      </xdr:nvSpPr>
      <xdr:spPr>
        <a:xfrm>
          <a:off x="10426700" y="1081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103867</xdr:rowOff>
    </xdr:from>
    <xdr:ext cx="599010" cy="259045"/>
    <xdr:sp macro="" textlink="">
      <xdr:nvSpPr>
        <xdr:cNvPr id="229" name="【橋りょう・トンネル】&#10;一人当たり有形固定資産（償却資産）額該当値テキスト"/>
        <xdr:cNvSpPr txBox="1"/>
      </xdr:nvSpPr>
      <xdr:spPr>
        <a:xfrm>
          <a:off x="10515600" y="10733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19540</xdr:rowOff>
    </xdr:from>
    <xdr:to>
      <xdr:col>50</xdr:col>
      <xdr:colOff>165100</xdr:colOff>
      <xdr:row>63</xdr:row>
      <xdr:rowOff>121140</xdr:rowOff>
    </xdr:to>
    <xdr:sp macro="" textlink="">
      <xdr:nvSpPr>
        <xdr:cNvPr id="230" name="楕円 229"/>
        <xdr:cNvSpPr/>
      </xdr:nvSpPr>
      <xdr:spPr>
        <a:xfrm>
          <a:off x="9588500" y="1082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68290</xdr:rowOff>
    </xdr:from>
    <xdr:to>
      <xdr:col>55</xdr:col>
      <xdr:colOff>0</xdr:colOff>
      <xdr:row>63</xdr:row>
      <xdr:rowOff>70340</xdr:rowOff>
    </xdr:to>
    <xdr:cxnSp macro="">
      <xdr:nvCxnSpPr>
        <xdr:cNvPr id="231" name="直線コネクタ 230"/>
        <xdr:cNvCxnSpPr/>
      </xdr:nvCxnSpPr>
      <xdr:spPr>
        <a:xfrm flipV="1">
          <a:off x="9639300" y="10869640"/>
          <a:ext cx="838200" cy="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22959</xdr:rowOff>
    </xdr:from>
    <xdr:to>
      <xdr:col>46</xdr:col>
      <xdr:colOff>38100</xdr:colOff>
      <xdr:row>63</xdr:row>
      <xdr:rowOff>124559</xdr:rowOff>
    </xdr:to>
    <xdr:sp macro="" textlink="">
      <xdr:nvSpPr>
        <xdr:cNvPr id="232" name="楕円 231"/>
        <xdr:cNvSpPr/>
      </xdr:nvSpPr>
      <xdr:spPr>
        <a:xfrm>
          <a:off x="8699500" y="1082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70340</xdr:rowOff>
    </xdr:from>
    <xdr:to>
      <xdr:col>50</xdr:col>
      <xdr:colOff>114300</xdr:colOff>
      <xdr:row>63</xdr:row>
      <xdr:rowOff>73759</xdr:rowOff>
    </xdr:to>
    <xdr:cxnSp macro="">
      <xdr:nvCxnSpPr>
        <xdr:cNvPr id="233" name="直線コネクタ 232"/>
        <xdr:cNvCxnSpPr/>
      </xdr:nvCxnSpPr>
      <xdr:spPr>
        <a:xfrm flipV="1">
          <a:off x="8750300" y="10871690"/>
          <a:ext cx="889000" cy="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25405</xdr:rowOff>
    </xdr:from>
    <xdr:to>
      <xdr:col>41</xdr:col>
      <xdr:colOff>101600</xdr:colOff>
      <xdr:row>63</xdr:row>
      <xdr:rowOff>127005</xdr:rowOff>
    </xdr:to>
    <xdr:sp macro="" textlink="">
      <xdr:nvSpPr>
        <xdr:cNvPr id="234" name="楕円 233"/>
        <xdr:cNvSpPr/>
      </xdr:nvSpPr>
      <xdr:spPr>
        <a:xfrm>
          <a:off x="7810500" y="1082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73759</xdr:rowOff>
    </xdr:from>
    <xdr:to>
      <xdr:col>45</xdr:col>
      <xdr:colOff>177800</xdr:colOff>
      <xdr:row>63</xdr:row>
      <xdr:rowOff>76205</xdr:rowOff>
    </xdr:to>
    <xdr:cxnSp macro="">
      <xdr:nvCxnSpPr>
        <xdr:cNvPr id="235" name="直線コネクタ 234"/>
        <xdr:cNvCxnSpPr/>
      </xdr:nvCxnSpPr>
      <xdr:spPr>
        <a:xfrm flipV="1">
          <a:off x="7861300" y="10875109"/>
          <a:ext cx="889000" cy="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6111</xdr:rowOff>
    </xdr:from>
    <xdr:ext cx="690189" cy="259045"/>
    <xdr:sp macro="" textlink="">
      <xdr:nvSpPr>
        <xdr:cNvPr id="236" name="n_1aveValue【橋りょう・トンネル】&#10;一人当たり有形固定資産（償却資産）額"/>
        <xdr:cNvSpPr txBox="1"/>
      </xdr:nvSpPr>
      <xdr:spPr>
        <a:xfrm>
          <a:off x="92815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1635</xdr:rowOff>
    </xdr:from>
    <xdr:ext cx="690189" cy="259045"/>
    <xdr:sp macro="" textlink="">
      <xdr:nvSpPr>
        <xdr:cNvPr id="237" name="n_2aveValue【橋りょう・トンネル】&#10;一人当たり有形固定資産（償却資産）額"/>
        <xdr:cNvSpPr txBox="1"/>
      </xdr:nvSpPr>
      <xdr:spPr>
        <a:xfrm>
          <a:off x="84052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30947</xdr:rowOff>
    </xdr:from>
    <xdr:ext cx="599010" cy="259045"/>
    <xdr:sp macro="" textlink="">
      <xdr:nvSpPr>
        <xdr:cNvPr id="238" name="n_3aveValue【橋りょう・トンネル】&#10;一人当たり有形固定資産（償却資産）額"/>
        <xdr:cNvSpPr txBox="1"/>
      </xdr:nvSpPr>
      <xdr:spPr>
        <a:xfrm>
          <a:off x="7561795" y="104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112267</xdr:rowOff>
    </xdr:from>
    <xdr:ext cx="599010" cy="259045"/>
    <xdr:sp macro="" textlink="">
      <xdr:nvSpPr>
        <xdr:cNvPr id="239" name="n_1mainValue【橋りょう・トンネル】&#10;一人当たり有形固定資産（償却資産）額"/>
        <xdr:cNvSpPr txBox="1"/>
      </xdr:nvSpPr>
      <xdr:spPr>
        <a:xfrm>
          <a:off x="9327095" y="10913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115686</xdr:rowOff>
    </xdr:from>
    <xdr:ext cx="599010" cy="259045"/>
    <xdr:sp macro="" textlink="">
      <xdr:nvSpPr>
        <xdr:cNvPr id="240" name="n_2mainValue【橋りょう・トンネル】&#10;一人当たり有形固定資産（償却資産）額"/>
        <xdr:cNvSpPr txBox="1"/>
      </xdr:nvSpPr>
      <xdr:spPr>
        <a:xfrm>
          <a:off x="8450795" y="10917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118132</xdr:rowOff>
    </xdr:from>
    <xdr:ext cx="599010" cy="259045"/>
    <xdr:sp macro="" textlink="">
      <xdr:nvSpPr>
        <xdr:cNvPr id="241" name="n_3mainValue【橋りょう・トンネル】&#10;一人当たり有形固定資産（償却資産）額"/>
        <xdr:cNvSpPr txBox="1"/>
      </xdr:nvSpPr>
      <xdr:spPr>
        <a:xfrm>
          <a:off x="7561795" y="10919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102870</xdr:rowOff>
    </xdr:to>
    <xdr:cxnSp macro="">
      <xdr:nvCxnSpPr>
        <xdr:cNvPr id="266" name="直線コネクタ 265"/>
        <xdr:cNvCxnSpPr/>
      </xdr:nvCxnSpPr>
      <xdr:spPr>
        <a:xfrm flipV="1">
          <a:off x="4634865"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67" name="【公営住宅】&#10;有形固定資産減価償却率最小値テキスト"/>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68" name="直線コネクタ 267"/>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9"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0" name="直線コネクタ 26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15891</xdr:rowOff>
    </xdr:from>
    <xdr:ext cx="405111" cy="259045"/>
    <xdr:sp macro="" textlink="">
      <xdr:nvSpPr>
        <xdr:cNvPr id="271" name="【公営住宅】&#10;有形固定資産減価償却率平均値テキスト"/>
        <xdr:cNvSpPr txBox="1"/>
      </xdr:nvSpPr>
      <xdr:spPr>
        <a:xfrm>
          <a:off x="4673600" y="13903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72" name="フローチャート: 判断 271"/>
        <xdr:cNvSpPr/>
      </xdr:nvSpPr>
      <xdr:spPr>
        <a:xfrm>
          <a:off x="4584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19686</xdr:rowOff>
    </xdr:from>
    <xdr:to>
      <xdr:col>20</xdr:col>
      <xdr:colOff>38100</xdr:colOff>
      <xdr:row>82</xdr:row>
      <xdr:rowOff>121286</xdr:rowOff>
    </xdr:to>
    <xdr:sp macro="" textlink="">
      <xdr:nvSpPr>
        <xdr:cNvPr id="273" name="フローチャート: 判断 272"/>
        <xdr:cNvSpPr/>
      </xdr:nvSpPr>
      <xdr:spPr>
        <a:xfrm>
          <a:off x="3746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74" name="フローチャート: 判断 273"/>
        <xdr:cNvSpPr/>
      </xdr:nvSpPr>
      <xdr:spPr>
        <a:xfrm>
          <a:off x="2857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73025</xdr:rowOff>
    </xdr:from>
    <xdr:to>
      <xdr:col>10</xdr:col>
      <xdr:colOff>165100</xdr:colOff>
      <xdr:row>83</xdr:row>
      <xdr:rowOff>3175</xdr:rowOff>
    </xdr:to>
    <xdr:sp macro="" textlink="">
      <xdr:nvSpPr>
        <xdr:cNvPr id="275" name="フローチャート: 判断 274"/>
        <xdr:cNvSpPr/>
      </xdr:nvSpPr>
      <xdr:spPr>
        <a:xfrm>
          <a:off x="1968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166370</xdr:rowOff>
    </xdr:from>
    <xdr:to>
      <xdr:col>24</xdr:col>
      <xdr:colOff>114300</xdr:colOff>
      <xdr:row>86</xdr:row>
      <xdr:rowOff>96520</xdr:rowOff>
    </xdr:to>
    <xdr:sp macro="" textlink="">
      <xdr:nvSpPr>
        <xdr:cNvPr id="281" name="楕円 280"/>
        <xdr:cNvSpPr/>
      </xdr:nvSpPr>
      <xdr:spPr>
        <a:xfrm>
          <a:off x="45847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81297</xdr:rowOff>
    </xdr:from>
    <xdr:ext cx="405111" cy="259045"/>
    <xdr:sp macro="" textlink="">
      <xdr:nvSpPr>
        <xdr:cNvPr id="282" name="【公営住宅】&#10;有形固定資産減価償却率該当値テキスト"/>
        <xdr:cNvSpPr txBox="1"/>
      </xdr:nvSpPr>
      <xdr:spPr>
        <a:xfrm>
          <a:off x="4673600" y="14654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76836</xdr:rowOff>
    </xdr:from>
    <xdr:to>
      <xdr:col>20</xdr:col>
      <xdr:colOff>38100</xdr:colOff>
      <xdr:row>87</xdr:row>
      <xdr:rowOff>6986</xdr:rowOff>
    </xdr:to>
    <xdr:sp macro="" textlink="">
      <xdr:nvSpPr>
        <xdr:cNvPr id="283" name="楕円 282"/>
        <xdr:cNvSpPr/>
      </xdr:nvSpPr>
      <xdr:spPr>
        <a:xfrm>
          <a:off x="3746500" y="1482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45720</xdr:rowOff>
    </xdr:from>
    <xdr:to>
      <xdr:col>24</xdr:col>
      <xdr:colOff>63500</xdr:colOff>
      <xdr:row>86</xdr:row>
      <xdr:rowOff>127636</xdr:rowOff>
    </xdr:to>
    <xdr:cxnSp macro="">
      <xdr:nvCxnSpPr>
        <xdr:cNvPr id="284" name="直線コネクタ 283"/>
        <xdr:cNvCxnSpPr/>
      </xdr:nvCxnSpPr>
      <xdr:spPr>
        <a:xfrm flipV="1">
          <a:off x="3797300" y="14790420"/>
          <a:ext cx="838200" cy="8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130175</xdr:rowOff>
    </xdr:from>
    <xdr:to>
      <xdr:col>15</xdr:col>
      <xdr:colOff>101600</xdr:colOff>
      <xdr:row>87</xdr:row>
      <xdr:rowOff>60325</xdr:rowOff>
    </xdr:to>
    <xdr:sp macro="" textlink="">
      <xdr:nvSpPr>
        <xdr:cNvPr id="285" name="楕円 284"/>
        <xdr:cNvSpPr/>
      </xdr:nvSpPr>
      <xdr:spPr>
        <a:xfrm>
          <a:off x="2857500" y="1487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127636</xdr:rowOff>
    </xdr:from>
    <xdr:to>
      <xdr:col>19</xdr:col>
      <xdr:colOff>177800</xdr:colOff>
      <xdr:row>87</xdr:row>
      <xdr:rowOff>9525</xdr:rowOff>
    </xdr:to>
    <xdr:cxnSp macro="">
      <xdr:nvCxnSpPr>
        <xdr:cNvPr id="286" name="直線コネクタ 285"/>
        <xdr:cNvCxnSpPr/>
      </xdr:nvCxnSpPr>
      <xdr:spPr>
        <a:xfrm flipV="1">
          <a:off x="2908300" y="14872336"/>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42545</xdr:rowOff>
    </xdr:from>
    <xdr:to>
      <xdr:col>10</xdr:col>
      <xdr:colOff>165100</xdr:colOff>
      <xdr:row>86</xdr:row>
      <xdr:rowOff>144145</xdr:rowOff>
    </xdr:to>
    <xdr:sp macro="" textlink="">
      <xdr:nvSpPr>
        <xdr:cNvPr id="287" name="楕円 286"/>
        <xdr:cNvSpPr/>
      </xdr:nvSpPr>
      <xdr:spPr>
        <a:xfrm>
          <a:off x="1968500" y="1478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93345</xdr:rowOff>
    </xdr:from>
    <xdr:to>
      <xdr:col>15</xdr:col>
      <xdr:colOff>50800</xdr:colOff>
      <xdr:row>87</xdr:row>
      <xdr:rowOff>9525</xdr:rowOff>
    </xdr:to>
    <xdr:cxnSp macro="">
      <xdr:nvCxnSpPr>
        <xdr:cNvPr id="288" name="直線コネクタ 287"/>
        <xdr:cNvCxnSpPr/>
      </xdr:nvCxnSpPr>
      <xdr:spPr>
        <a:xfrm>
          <a:off x="2019300" y="14838045"/>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137813</xdr:rowOff>
    </xdr:from>
    <xdr:ext cx="405111" cy="259045"/>
    <xdr:sp macro="" textlink="">
      <xdr:nvSpPr>
        <xdr:cNvPr id="289" name="n_1aveValue【公営住宅】&#10;有形固定資産減価償却率"/>
        <xdr:cNvSpPr txBox="1"/>
      </xdr:nvSpPr>
      <xdr:spPr>
        <a:xfrm>
          <a:off x="35820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6366</xdr:rowOff>
    </xdr:from>
    <xdr:ext cx="405111" cy="259045"/>
    <xdr:sp macro="" textlink="">
      <xdr:nvSpPr>
        <xdr:cNvPr id="290" name="n_2aveValue【公営住宅】&#10;有形固定資産減価償却率"/>
        <xdr:cNvSpPr txBox="1"/>
      </xdr:nvSpPr>
      <xdr:spPr>
        <a:xfrm>
          <a:off x="2705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19702</xdr:rowOff>
    </xdr:from>
    <xdr:ext cx="405111" cy="259045"/>
    <xdr:sp macro="" textlink="">
      <xdr:nvSpPr>
        <xdr:cNvPr id="291" name="n_3aveValue【公営住宅】&#10;有形固定資産減価償却率"/>
        <xdr:cNvSpPr txBox="1"/>
      </xdr:nvSpPr>
      <xdr:spPr>
        <a:xfrm>
          <a:off x="1816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169563</xdr:rowOff>
    </xdr:from>
    <xdr:ext cx="405111" cy="259045"/>
    <xdr:sp macro="" textlink="">
      <xdr:nvSpPr>
        <xdr:cNvPr id="292" name="n_1mainValue【公営住宅】&#10;有形固定資産減価償却率"/>
        <xdr:cNvSpPr txBox="1"/>
      </xdr:nvSpPr>
      <xdr:spPr>
        <a:xfrm>
          <a:off x="3582044" y="1491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87</xdr:row>
      <xdr:rowOff>51452</xdr:rowOff>
    </xdr:from>
    <xdr:ext cx="405111" cy="259045"/>
    <xdr:sp macro="" textlink="">
      <xdr:nvSpPr>
        <xdr:cNvPr id="293" name="n_2mainValue【公営住宅】&#10;有形固定資産減価償却率"/>
        <xdr:cNvSpPr txBox="1"/>
      </xdr:nvSpPr>
      <xdr:spPr>
        <a:xfrm>
          <a:off x="2705744" y="1496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135272</xdr:rowOff>
    </xdr:from>
    <xdr:ext cx="405111" cy="259045"/>
    <xdr:sp macro="" textlink="">
      <xdr:nvSpPr>
        <xdr:cNvPr id="294" name="n_3mainValue【公営住宅】&#10;有形固定資産減価償却率"/>
        <xdr:cNvSpPr txBox="1"/>
      </xdr:nvSpPr>
      <xdr:spPr>
        <a:xfrm>
          <a:off x="1816744" y="1487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08" name="テキスト ボックス 307"/>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10" name="テキスト ボックス 309"/>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12" name="テキスト ボックス 311"/>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4" name="テキスト ボックス 313"/>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6" name="テキスト ボックス 31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35089</xdr:rowOff>
    </xdr:from>
    <xdr:to>
      <xdr:col>54</xdr:col>
      <xdr:colOff>189865</xdr:colOff>
      <xdr:row>86</xdr:row>
      <xdr:rowOff>109728</xdr:rowOff>
    </xdr:to>
    <xdr:cxnSp macro="">
      <xdr:nvCxnSpPr>
        <xdr:cNvPr id="318" name="直線コネクタ 317"/>
        <xdr:cNvCxnSpPr/>
      </xdr:nvCxnSpPr>
      <xdr:spPr>
        <a:xfrm flipV="1">
          <a:off x="10476865" y="13408189"/>
          <a:ext cx="0" cy="144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113555</xdr:rowOff>
    </xdr:from>
    <xdr:ext cx="469744" cy="259045"/>
    <xdr:sp macro="" textlink="">
      <xdr:nvSpPr>
        <xdr:cNvPr id="319" name="【公営住宅】&#10;一人当たり面積最小値テキスト"/>
        <xdr:cNvSpPr txBox="1"/>
      </xdr:nvSpPr>
      <xdr:spPr>
        <a:xfrm>
          <a:off x="10515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109728</xdr:rowOff>
    </xdr:from>
    <xdr:to>
      <xdr:col>55</xdr:col>
      <xdr:colOff>88900</xdr:colOff>
      <xdr:row>86</xdr:row>
      <xdr:rowOff>109728</xdr:rowOff>
    </xdr:to>
    <xdr:cxnSp macro="">
      <xdr:nvCxnSpPr>
        <xdr:cNvPr id="320" name="直線コネクタ 319"/>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153216</xdr:rowOff>
    </xdr:from>
    <xdr:ext cx="534377" cy="259045"/>
    <xdr:sp macro="" textlink="">
      <xdr:nvSpPr>
        <xdr:cNvPr id="321" name="【公営住宅】&#10;一人当たり面積最大値テキスト"/>
        <xdr:cNvSpPr txBox="1"/>
      </xdr:nvSpPr>
      <xdr:spPr>
        <a:xfrm>
          <a:off x="10515600" y="131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35089</xdr:rowOff>
    </xdr:from>
    <xdr:to>
      <xdr:col>55</xdr:col>
      <xdr:colOff>88900</xdr:colOff>
      <xdr:row>78</xdr:row>
      <xdr:rowOff>35089</xdr:rowOff>
    </xdr:to>
    <xdr:cxnSp macro="">
      <xdr:nvCxnSpPr>
        <xdr:cNvPr id="322" name="直線コネクタ 321"/>
        <xdr:cNvCxnSpPr/>
      </xdr:nvCxnSpPr>
      <xdr:spPr>
        <a:xfrm>
          <a:off x="10388600" y="1340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87596</xdr:rowOff>
    </xdr:from>
    <xdr:ext cx="469744" cy="259045"/>
    <xdr:sp macro="" textlink="">
      <xdr:nvSpPr>
        <xdr:cNvPr id="323" name="【公営住宅】&#10;一人当たり面積平均値テキスト"/>
        <xdr:cNvSpPr txBox="1"/>
      </xdr:nvSpPr>
      <xdr:spPr>
        <a:xfrm>
          <a:off x="10515600" y="14489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64719</xdr:rowOff>
    </xdr:from>
    <xdr:to>
      <xdr:col>55</xdr:col>
      <xdr:colOff>50800</xdr:colOff>
      <xdr:row>85</xdr:row>
      <xdr:rowOff>166319</xdr:rowOff>
    </xdr:to>
    <xdr:sp macro="" textlink="">
      <xdr:nvSpPr>
        <xdr:cNvPr id="324" name="フローチャート: 判断 323"/>
        <xdr:cNvSpPr/>
      </xdr:nvSpPr>
      <xdr:spPr>
        <a:xfrm>
          <a:off x="10426700" y="1463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61404</xdr:rowOff>
    </xdr:from>
    <xdr:to>
      <xdr:col>50</xdr:col>
      <xdr:colOff>165100</xdr:colOff>
      <xdr:row>85</xdr:row>
      <xdr:rowOff>163004</xdr:rowOff>
    </xdr:to>
    <xdr:sp macro="" textlink="">
      <xdr:nvSpPr>
        <xdr:cNvPr id="325" name="フローチャート: 判断 324"/>
        <xdr:cNvSpPr/>
      </xdr:nvSpPr>
      <xdr:spPr>
        <a:xfrm>
          <a:off x="9588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63728</xdr:rowOff>
    </xdr:from>
    <xdr:to>
      <xdr:col>46</xdr:col>
      <xdr:colOff>38100</xdr:colOff>
      <xdr:row>85</xdr:row>
      <xdr:rowOff>165328</xdr:rowOff>
    </xdr:to>
    <xdr:sp macro="" textlink="">
      <xdr:nvSpPr>
        <xdr:cNvPr id="326" name="フローチャート: 判断 325"/>
        <xdr:cNvSpPr/>
      </xdr:nvSpPr>
      <xdr:spPr>
        <a:xfrm>
          <a:off x="8699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97028</xdr:rowOff>
    </xdr:from>
    <xdr:to>
      <xdr:col>41</xdr:col>
      <xdr:colOff>101600</xdr:colOff>
      <xdr:row>86</xdr:row>
      <xdr:rowOff>27178</xdr:rowOff>
    </xdr:to>
    <xdr:sp macro="" textlink="">
      <xdr:nvSpPr>
        <xdr:cNvPr id="327" name="フローチャート: 判断 326"/>
        <xdr:cNvSpPr/>
      </xdr:nvSpPr>
      <xdr:spPr>
        <a:xfrm>
          <a:off x="7810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135165</xdr:rowOff>
    </xdr:from>
    <xdr:to>
      <xdr:col>55</xdr:col>
      <xdr:colOff>50800</xdr:colOff>
      <xdr:row>86</xdr:row>
      <xdr:rowOff>65315</xdr:rowOff>
    </xdr:to>
    <xdr:sp macro="" textlink="">
      <xdr:nvSpPr>
        <xdr:cNvPr id="333" name="楕円 332"/>
        <xdr:cNvSpPr/>
      </xdr:nvSpPr>
      <xdr:spPr>
        <a:xfrm>
          <a:off x="10426700" y="1470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50092</xdr:rowOff>
    </xdr:from>
    <xdr:ext cx="469744" cy="259045"/>
    <xdr:sp macro="" textlink="">
      <xdr:nvSpPr>
        <xdr:cNvPr id="334" name="【公営住宅】&#10;一人当たり面積該当値テキスト"/>
        <xdr:cNvSpPr txBox="1"/>
      </xdr:nvSpPr>
      <xdr:spPr>
        <a:xfrm>
          <a:off x="10515600" y="1462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137147</xdr:rowOff>
    </xdr:from>
    <xdr:to>
      <xdr:col>50</xdr:col>
      <xdr:colOff>165100</xdr:colOff>
      <xdr:row>86</xdr:row>
      <xdr:rowOff>67297</xdr:rowOff>
    </xdr:to>
    <xdr:sp macro="" textlink="">
      <xdr:nvSpPr>
        <xdr:cNvPr id="335" name="楕円 334"/>
        <xdr:cNvSpPr/>
      </xdr:nvSpPr>
      <xdr:spPr>
        <a:xfrm>
          <a:off x="9588500" y="1471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14515</xdr:rowOff>
    </xdr:from>
    <xdr:to>
      <xdr:col>55</xdr:col>
      <xdr:colOff>0</xdr:colOff>
      <xdr:row>86</xdr:row>
      <xdr:rowOff>16497</xdr:rowOff>
    </xdr:to>
    <xdr:cxnSp macro="">
      <xdr:nvCxnSpPr>
        <xdr:cNvPr id="336" name="直線コネクタ 335"/>
        <xdr:cNvCxnSpPr/>
      </xdr:nvCxnSpPr>
      <xdr:spPr>
        <a:xfrm flipV="1">
          <a:off x="9639300" y="14759215"/>
          <a:ext cx="838200" cy="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141643</xdr:rowOff>
    </xdr:from>
    <xdr:to>
      <xdr:col>46</xdr:col>
      <xdr:colOff>38100</xdr:colOff>
      <xdr:row>86</xdr:row>
      <xdr:rowOff>71793</xdr:rowOff>
    </xdr:to>
    <xdr:sp macro="" textlink="">
      <xdr:nvSpPr>
        <xdr:cNvPr id="337" name="楕円 336"/>
        <xdr:cNvSpPr/>
      </xdr:nvSpPr>
      <xdr:spPr>
        <a:xfrm>
          <a:off x="8699500" y="1471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16497</xdr:rowOff>
    </xdr:from>
    <xdr:to>
      <xdr:col>50</xdr:col>
      <xdr:colOff>114300</xdr:colOff>
      <xdr:row>86</xdr:row>
      <xdr:rowOff>20993</xdr:rowOff>
    </xdr:to>
    <xdr:cxnSp macro="">
      <xdr:nvCxnSpPr>
        <xdr:cNvPr id="338" name="直線コネクタ 337"/>
        <xdr:cNvCxnSpPr/>
      </xdr:nvCxnSpPr>
      <xdr:spPr>
        <a:xfrm flipV="1">
          <a:off x="8750300" y="14761197"/>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15036</xdr:rowOff>
    </xdr:from>
    <xdr:to>
      <xdr:col>41</xdr:col>
      <xdr:colOff>101600</xdr:colOff>
      <xdr:row>86</xdr:row>
      <xdr:rowOff>116636</xdr:rowOff>
    </xdr:to>
    <xdr:sp macro="" textlink="">
      <xdr:nvSpPr>
        <xdr:cNvPr id="339" name="楕円 338"/>
        <xdr:cNvSpPr/>
      </xdr:nvSpPr>
      <xdr:spPr>
        <a:xfrm>
          <a:off x="7810500" y="1475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20993</xdr:rowOff>
    </xdr:from>
    <xdr:to>
      <xdr:col>45</xdr:col>
      <xdr:colOff>177800</xdr:colOff>
      <xdr:row>86</xdr:row>
      <xdr:rowOff>65836</xdr:rowOff>
    </xdr:to>
    <xdr:cxnSp macro="">
      <xdr:nvCxnSpPr>
        <xdr:cNvPr id="340" name="直線コネクタ 339"/>
        <xdr:cNvCxnSpPr/>
      </xdr:nvCxnSpPr>
      <xdr:spPr>
        <a:xfrm flipV="1">
          <a:off x="7861300" y="14765693"/>
          <a:ext cx="889000" cy="4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8081</xdr:rowOff>
    </xdr:from>
    <xdr:ext cx="469744" cy="259045"/>
    <xdr:sp macro="" textlink="">
      <xdr:nvSpPr>
        <xdr:cNvPr id="341" name="n_1aveValue【公営住宅】&#10;一人当たり面積"/>
        <xdr:cNvSpPr txBox="1"/>
      </xdr:nvSpPr>
      <xdr:spPr>
        <a:xfrm>
          <a:off x="93917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10405</xdr:rowOff>
    </xdr:from>
    <xdr:ext cx="469744" cy="259045"/>
    <xdr:sp macro="" textlink="">
      <xdr:nvSpPr>
        <xdr:cNvPr id="342" name="n_2aveValue【公営住宅】&#10;一人当たり面積"/>
        <xdr:cNvSpPr txBox="1"/>
      </xdr:nvSpPr>
      <xdr:spPr>
        <a:xfrm>
          <a:off x="8515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43705</xdr:rowOff>
    </xdr:from>
    <xdr:ext cx="469744" cy="259045"/>
    <xdr:sp macro="" textlink="">
      <xdr:nvSpPr>
        <xdr:cNvPr id="343" name="n_3aveValue【公営住宅】&#10;一人当たり面積"/>
        <xdr:cNvSpPr txBox="1"/>
      </xdr:nvSpPr>
      <xdr:spPr>
        <a:xfrm>
          <a:off x="7626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58424</xdr:rowOff>
    </xdr:from>
    <xdr:ext cx="469744" cy="259045"/>
    <xdr:sp macro="" textlink="">
      <xdr:nvSpPr>
        <xdr:cNvPr id="344" name="n_1mainValue【公営住宅】&#10;一人当たり面積"/>
        <xdr:cNvSpPr txBox="1"/>
      </xdr:nvSpPr>
      <xdr:spPr>
        <a:xfrm>
          <a:off x="9391727" y="14803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62920</xdr:rowOff>
    </xdr:from>
    <xdr:ext cx="469744" cy="259045"/>
    <xdr:sp macro="" textlink="">
      <xdr:nvSpPr>
        <xdr:cNvPr id="345" name="n_2mainValue【公営住宅】&#10;一人当たり面積"/>
        <xdr:cNvSpPr txBox="1"/>
      </xdr:nvSpPr>
      <xdr:spPr>
        <a:xfrm>
          <a:off x="8515427" y="14807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107763</xdr:rowOff>
    </xdr:from>
    <xdr:ext cx="469744" cy="259045"/>
    <xdr:sp macro="" textlink="">
      <xdr:nvSpPr>
        <xdr:cNvPr id="346" name="n_3mainValue【公営住宅】&#10;一人当たり面積"/>
        <xdr:cNvSpPr txBox="1"/>
      </xdr:nvSpPr>
      <xdr:spPr>
        <a:xfrm>
          <a:off x="7626427" y="1485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5" name="正方形/長方形 35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6" name="正方形/長方形 35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7" name="正方形/長方形 35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8" name="正方形/長方形 35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9" name="正方形/長方形 35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0" name="正方形/長方形 35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1" name="正方形/長方形 36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2" name="正方形/長方形 36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1" name="テキスト ボックス 37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2" name="直線コネクタ 37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3" name="直線コネクタ 37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4" name="テキスト ボックス 37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5" name="直線コネクタ 37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6" name="テキスト ボックス 37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7" name="直線コネクタ 37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8" name="テキスト ボックス 37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9" name="直線コネクタ 37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0" name="テキスト ボックス 37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1" name="直線コネクタ 38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2" name="テキスト ボックス 38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3" name="直線コネクタ 38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4" name="テキスト ボックス 38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6" name="テキスト ボックス 38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25581</xdr:rowOff>
    </xdr:to>
    <xdr:cxnSp macro="">
      <xdr:nvCxnSpPr>
        <xdr:cNvPr id="388" name="直線コネクタ 387"/>
        <xdr:cNvCxnSpPr/>
      </xdr:nvCxnSpPr>
      <xdr:spPr>
        <a:xfrm flipV="1">
          <a:off x="16318864" y="5660572"/>
          <a:ext cx="0"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340478" cy="259045"/>
    <xdr:sp macro="" textlink="">
      <xdr:nvSpPr>
        <xdr:cNvPr id="389" name="【認定こども園・幼稚園・保育所】&#10;有形固定資産減価償却率最小値テキスト"/>
        <xdr:cNvSpPr txBox="1"/>
      </xdr:nvSpPr>
      <xdr:spPr>
        <a:xfrm>
          <a:off x="16357600" y="723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390" name="直線コネクタ 389"/>
        <xdr:cNvCxnSpPr/>
      </xdr:nvCxnSpPr>
      <xdr:spPr>
        <a:xfrm>
          <a:off x="16230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1"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2" name="直線コネクタ 391"/>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162214</xdr:rowOff>
    </xdr:from>
    <xdr:ext cx="405111" cy="259045"/>
    <xdr:sp macro="" textlink="">
      <xdr:nvSpPr>
        <xdr:cNvPr id="393" name="【認定こども園・幼稚園・保育所】&#10;有形固定資産減価償却率平均値テキスト"/>
        <xdr:cNvSpPr txBox="1"/>
      </xdr:nvSpPr>
      <xdr:spPr>
        <a:xfrm>
          <a:off x="16357600" y="633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xdr:rowOff>
    </xdr:from>
    <xdr:to>
      <xdr:col>85</xdr:col>
      <xdr:colOff>177800</xdr:colOff>
      <xdr:row>37</xdr:row>
      <xdr:rowOff>113937</xdr:rowOff>
    </xdr:to>
    <xdr:sp macro="" textlink="">
      <xdr:nvSpPr>
        <xdr:cNvPr id="394" name="フローチャート: 判断 393"/>
        <xdr:cNvSpPr/>
      </xdr:nvSpPr>
      <xdr:spPr>
        <a:xfrm>
          <a:off x="162687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7439</xdr:rowOff>
    </xdr:from>
    <xdr:to>
      <xdr:col>81</xdr:col>
      <xdr:colOff>101600</xdr:colOff>
      <xdr:row>37</xdr:row>
      <xdr:rowOff>109039</xdr:rowOff>
    </xdr:to>
    <xdr:sp macro="" textlink="">
      <xdr:nvSpPr>
        <xdr:cNvPr id="395" name="フローチャート: 判断 394"/>
        <xdr:cNvSpPr/>
      </xdr:nvSpPr>
      <xdr:spPr>
        <a:xfrm>
          <a:off x="15430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131536</xdr:rowOff>
    </xdr:from>
    <xdr:to>
      <xdr:col>76</xdr:col>
      <xdr:colOff>165100</xdr:colOff>
      <xdr:row>37</xdr:row>
      <xdr:rowOff>61686</xdr:rowOff>
    </xdr:to>
    <xdr:sp macro="" textlink="">
      <xdr:nvSpPr>
        <xdr:cNvPr id="396" name="フローチャート: 判断 395"/>
        <xdr:cNvSpPr/>
      </xdr:nvSpPr>
      <xdr:spPr>
        <a:xfrm>
          <a:off x="14541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397" name="フローチャート: 判断 396"/>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8" name="テキスト ボックス 39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164193</xdr:rowOff>
    </xdr:from>
    <xdr:to>
      <xdr:col>85</xdr:col>
      <xdr:colOff>177800</xdr:colOff>
      <xdr:row>33</xdr:row>
      <xdr:rowOff>94343</xdr:rowOff>
    </xdr:to>
    <xdr:sp macro="" textlink="">
      <xdr:nvSpPr>
        <xdr:cNvPr id="403" name="楕円 402"/>
        <xdr:cNvSpPr/>
      </xdr:nvSpPr>
      <xdr:spPr>
        <a:xfrm>
          <a:off x="16268700" y="565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79120</xdr:rowOff>
    </xdr:from>
    <xdr:ext cx="405111" cy="259045"/>
    <xdr:sp macro="" textlink="">
      <xdr:nvSpPr>
        <xdr:cNvPr id="404" name="【認定こども園・幼稚園・保育所】&#10;有形固定資産減価償却率該当値テキスト"/>
        <xdr:cNvSpPr txBox="1"/>
      </xdr:nvSpPr>
      <xdr:spPr>
        <a:xfrm>
          <a:off x="16357600" y="5565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4173</xdr:rowOff>
    </xdr:from>
    <xdr:to>
      <xdr:col>81</xdr:col>
      <xdr:colOff>101600</xdr:colOff>
      <xdr:row>33</xdr:row>
      <xdr:rowOff>105773</xdr:rowOff>
    </xdr:to>
    <xdr:sp macro="" textlink="">
      <xdr:nvSpPr>
        <xdr:cNvPr id="405" name="楕円 404"/>
        <xdr:cNvSpPr/>
      </xdr:nvSpPr>
      <xdr:spPr>
        <a:xfrm>
          <a:off x="15430500" y="566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43543</xdr:rowOff>
    </xdr:from>
    <xdr:to>
      <xdr:col>85</xdr:col>
      <xdr:colOff>127000</xdr:colOff>
      <xdr:row>33</xdr:row>
      <xdr:rowOff>54973</xdr:rowOff>
    </xdr:to>
    <xdr:cxnSp macro="">
      <xdr:nvCxnSpPr>
        <xdr:cNvPr id="406" name="直線コネクタ 405"/>
        <xdr:cNvCxnSpPr/>
      </xdr:nvCxnSpPr>
      <xdr:spPr>
        <a:xfrm flipV="1">
          <a:off x="15481300" y="5701393"/>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15603</xdr:rowOff>
    </xdr:from>
    <xdr:to>
      <xdr:col>76</xdr:col>
      <xdr:colOff>165100</xdr:colOff>
      <xdr:row>33</xdr:row>
      <xdr:rowOff>117203</xdr:rowOff>
    </xdr:to>
    <xdr:sp macro="" textlink="">
      <xdr:nvSpPr>
        <xdr:cNvPr id="407" name="楕円 406"/>
        <xdr:cNvSpPr/>
      </xdr:nvSpPr>
      <xdr:spPr>
        <a:xfrm>
          <a:off x="14541500" y="567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54973</xdr:rowOff>
    </xdr:from>
    <xdr:to>
      <xdr:col>81</xdr:col>
      <xdr:colOff>50800</xdr:colOff>
      <xdr:row>33</xdr:row>
      <xdr:rowOff>66403</xdr:rowOff>
    </xdr:to>
    <xdr:cxnSp macro="">
      <xdr:nvCxnSpPr>
        <xdr:cNvPr id="408" name="直線コネクタ 407"/>
        <xdr:cNvCxnSpPr/>
      </xdr:nvCxnSpPr>
      <xdr:spPr>
        <a:xfrm flipV="1">
          <a:off x="14592300" y="571282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27033</xdr:rowOff>
    </xdr:from>
    <xdr:to>
      <xdr:col>72</xdr:col>
      <xdr:colOff>38100</xdr:colOff>
      <xdr:row>33</xdr:row>
      <xdr:rowOff>128633</xdr:rowOff>
    </xdr:to>
    <xdr:sp macro="" textlink="">
      <xdr:nvSpPr>
        <xdr:cNvPr id="409" name="楕円 408"/>
        <xdr:cNvSpPr/>
      </xdr:nvSpPr>
      <xdr:spPr>
        <a:xfrm>
          <a:off x="13652500" y="568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66403</xdr:rowOff>
    </xdr:from>
    <xdr:to>
      <xdr:col>76</xdr:col>
      <xdr:colOff>114300</xdr:colOff>
      <xdr:row>33</xdr:row>
      <xdr:rowOff>77833</xdr:rowOff>
    </xdr:to>
    <xdr:cxnSp macro="">
      <xdr:nvCxnSpPr>
        <xdr:cNvPr id="410" name="直線コネクタ 409"/>
        <xdr:cNvCxnSpPr/>
      </xdr:nvCxnSpPr>
      <xdr:spPr>
        <a:xfrm flipV="1">
          <a:off x="13703300" y="572425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100166</xdr:rowOff>
    </xdr:from>
    <xdr:ext cx="405111" cy="259045"/>
    <xdr:sp macro="" textlink="">
      <xdr:nvSpPr>
        <xdr:cNvPr id="411" name="n_1aveValue【認定こども園・幼稚園・保育所】&#10;有形固定資産減価償却率"/>
        <xdr:cNvSpPr txBox="1"/>
      </xdr:nvSpPr>
      <xdr:spPr>
        <a:xfrm>
          <a:off x="152660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52813</xdr:rowOff>
    </xdr:from>
    <xdr:ext cx="405111" cy="259045"/>
    <xdr:sp macro="" textlink="">
      <xdr:nvSpPr>
        <xdr:cNvPr id="412" name="n_2aveValue【認定こども園・幼稚園・保育所】&#10;有形固定資産減価償却率"/>
        <xdr:cNvSpPr txBox="1"/>
      </xdr:nvSpPr>
      <xdr:spPr>
        <a:xfrm>
          <a:off x="143897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80571</xdr:rowOff>
    </xdr:from>
    <xdr:ext cx="405111" cy="259045"/>
    <xdr:sp macro="" textlink="">
      <xdr:nvSpPr>
        <xdr:cNvPr id="413" name="n_3aveValue【認定こども園・幼稚園・保育所】&#10;有形固定資産減価償却率"/>
        <xdr:cNvSpPr txBox="1"/>
      </xdr:nvSpPr>
      <xdr:spPr>
        <a:xfrm>
          <a:off x="13500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122300</xdr:rowOff>
    </xdr:from>
    <xdr:ext cx="405111" cy="259045"/>
    <xdr:sp macro="" textlink="">
      <xdr:nvSpPr>
        <xdr:cNvPr id="414" name="n_1mainValue【認定こども園・幼稚園・保育所】&#10;有形固定資産減価償却率"/>
        <xdr:cNvSpPr txBox="1"/>
      </xdr:nvSpPr>
      <xdr:spPr>
        <a:xfrm>
          <a:off x="15266044" y="5437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133730</xdr:rowOff>
    </xdr:from>
    <xdr:ext cx="405111" cy="259045"/>
    <xdr:sp macro="" textlink="">
      <xdr:nvSpPr>
        <xdr:cNvPr id="415" name="n_2mainValue【認定こども園・幼稚園・保育所】&#10;有形固定資産減価償却率"/>
        <xdr:cNvSpPr txBox="1"/>
      </xdr:nvSpPr>
      <xdr:spPr>
        <a:xfrm>
          <a:off x="14389744" y="5448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31</xdr:row>
      <xdr:rowOff>145160</xdr:rowOff>
    </xdr:from>
    <xdr:ext cx="405111" cy="259045"/>
    <xdr:sp macro="" textlink="">
      <xdr:nvSpPr>
        <xdr:cNvPr id="416" name="n_3mainValue【認定こども園・幼稚園・保育所】&#10;有形固定資産減価償却率"/>
        <xdr:cNvSpPr txBox="1"/>
      </xdr:nvSpPr>
      <xdr:spPr>
        <a:xfrm>
          <a:off x="13500744" y="5460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7" name="正方形/長方形 41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8" name="正方形/長方形 41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9" name="正方形/長方形 41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0" name="正方形/長方形 41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1" name="正方形/長方形 42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2" name="正方形/長方形 42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3" name="正方形/長方形 42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4" name="正方形/長方形 42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5" name="テキスト ボックス 42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6" name="直線コネクタ 42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7" name="直線コネクタ 42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8" name="テキスト ボックス 427"/>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9" name="直線コネクタ 42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30" name="テキスト ボックス 429"/>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1" name="直線コネクタ 43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2" name="テキスト ボックス 431"/>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3" name="直線コネクタ 43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4" name="テキスト ボックス 433"/>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5" name="直線コネクタ 43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6" name="テキスト ボックス 435"/>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7" name="直線コネクタ 43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8" name="テキスト ボックス 437"/>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9" name="直線コネクタ 4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0" name="テキスト ボックス 43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168728</xdr:rowOff>
    </xdr:from>
    <xdr:to>
      <xdr:col>116</xdr:col>
      <xdr:colOff>62864</xdr:colOff>
      <xdr:row>41</xdr:row>
      <xdr:rowOff>162741</xdr:rowOff>
    </xdr:to>
    <xdr:cxnSp macro="">
      <xdr:nvCxnSpPr>
        <xdr:cNvPr id="442" name="直線コネクタ 441"/>
        <xdr:cNvCxnSpPr/>
      </xdr:nvCxnSpPr>
      <xdr:spPr>
        <a:xfrm flipV="1">
          <a:off x="22160864" y="5655128"/>
          <a:ext cx="0" cy="153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166568</xdr:rowOff>
    </xdr:from>
    <xdr:ext cx="469744" cy="259045"/>
    <xdr:sp macro="" textlink="">
      <xdr:nvSpPr>
        <xdr:cNvPr id="443" name="【認定こども園・幼稚園・保育所】&#10;一人当たり面積最小値テキスト"/>
        <xdr:cNvSpPr txBox="1"/>
      </xdr:nvSpPr>
      <xdr:spPr>
        <a:xfrm>
          <a:off x="22199600" y="719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162741</xdr:rowOff>
    </xdr:from>
    <xdr:to>
      <xdr:col>116</xdr:col>
      <xdr:colOff>152400</xdr:colOff>
      <xdr:row>41</xdr:row>
      <xdr:rowOff>162741</xdr:rowOff>
    </xdr:to>
    <xdr:cxnSp macro="">
      <xdr:nvCxnSpPr>
        <xdr:cNvPr id="444" name="直線コネクタ 443"/>
        <xdr:cNvCxnSpPr/>
      </xdr:nvCxnSpPr>
      <xdr:spPr>
        <a:xfrm>
          <a:off x="22072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115405</xdr:rowOff>
    </xdr:from>
    <xdr:ext cx="469744" cy="259045"/>
    <xdr:sp macro="" textlink="">
      <xdr:nvSpPr>
        <xdr:cNvPr id="445" name="【認定こども園・幼稚園・保育所】&#10;一人当たり面積最大値テキスト"/>
        <xdr:cNvSpPr txBox="1"/>
      </xdr:nvSpPr>
      <xdr:spPr>
        <a:xfrm>
          <a:off x="22199600" y="543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168728</xdr:rowOff>
    </xdr:from>
    <xdr:to>
      <xdr:col>116</xdr:col>
      <xdr:colOff>152400</xdr:colOff>
      <xdr:row>32</xdr:row>
      <xdr:rowOff>168728</xdr:rowOff>
    </xdr:to>
    <xdr:cxnSp macro="">
      <xdr:nvCxnSpPr>
        <xdr:cNvPr id="446" name="直線コネクタ 445"/>
        <xdr:cNvCxnSpPr/>
      </xdr:nvCxnSpPr>
      <xdr:spPr>
        <a:xfrm>
          <a:off x="22072600" y="565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134818</xdr:rowOff>
    </xdr:from>
    <xdr:ext cx="469744" cy="259045"/>
    <xdr:sp macro="" textlink="">
      <xdr:nvSpPr>
        <xdr:cNvPr id="447" name="【認定こども園・幼稚園・保育所】&#10;一人当たり面積平均値テキスト"/>
        <xdr:cNvSpPr txBox="1"/>
      </xdr:nvSpPr>
      <xdr:spPr>
        <a:xfrm>
          <a:off x="22199600" y="6649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111941</xdr:rowOff>
    </xdr:from>
    <xdr:to>
      <xdr:col>116</xdr:col>
      <xdr:colOff>114300</xdr:colOff>
      <xdr:row>40</xdr:row>
      <xdr:rowOff>42091</xdr:rowOff>
    </xdr:to>
    <xdr:sp macro="" textlink="">
      <xdr:nvSpPr>
        <xdr:cNvPr id="448" name="フローチャート: 判断 447"/>
        <xdr:cNvSpPr/>
      </xdr:nvSpPr>
      <xdr:spPr>
        <a:xfrm>
          <a:off x="221107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106499</xdr:rowOff>
    </xdr:from>
    <xdr:to>
      <xdr:col>112</xdr:col>
      <xdr:colOff>38100</xdr:colOff>
      <xdr:row>40</xdr:row>
      <xdr:rowOff>36649</xdr:rowOff>
    </xdr:to>
    <xdr:sp macro="" textlink="">
      <xdr:nvSpPr>
        <xdr:cNvPr id="449" name="フローチャート: 判断 448"/>
        <xdr:cNvSpPr/>
      </xdr:nvSpPr>
      <xdr:spPr>
        <a:xfrm>
          <a:off x="21272500" y="67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134801</xdr:rowOff>
    </xdr:from>
    <xdr:to>
      <xdr:col>107</xdr:col>
      <xdr:colOff>101600</xdr:colOff>
      <xdr:row>40</xdr:row>
      <xdr:rowOff>64951</xdr:rowOff>
    </xdr:to>
    <xdr:sp macro="" textlink="">
      <xdr:nvSpPr>
        <xdr:cNvPr id="450" name="フローチャート: 判断 449"/>
        <xdr:cNvSpPr/>
      </xdr:nvSpPr>
      <xdr:spPr>
        <a:xfrm>
          <a:off x="20383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145687</xdr:rowOff>
    </xdr:from>
    <xdr:to>
      <xdr:col>102</xdr:col>
      <xdr:colOff>165100</xdr:colOff>
      <xdr:row>40</xdr:row>
      <xdr:rowOff>75837</xdr:rowOff>
    </xdr:to>
    <xdr:sp macro="" textlink="">
      <xdr:nvSpPr>
        <xdr:cNvPr id="451" name="フローチャート: 判断 450"/>
        <xdr:cNvSpPr/>
      </xdr:nvSpPr>
      <xdr:spPr>
        <a:xfrm>
          <a:off x="19494500" y="68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2" name="テキスト ボックス 45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3" name="テキスト ボックス 45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4" name="テキスト ボックス 45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5" name="テキスト ボックス 45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6" name="テキスト ボックス 45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12337</xdr:rowOff>
    </xdr:from>
    <xdr:to>
      <xdr:col>116</xdr:col>
      <xdr:colOff>114300</xdr:colOff>
      <xdr:row>40</xdr:row>
      <xdr:rowOff>113937</xdr:rowOff>
    </xdr:to>
    <xdr:sp macro="" textlink="">
      <xdr:nvSpPr>
        <xdr:cNvPr id="457" name="楕円 456"/>
        <xdr:cNvSpPr/>
      </xdr:nvSpPr>
      <xdr:spPr>
        <a:xfrm>
          <a:off x="22110700" y="687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162214</xdr:rowOff>
    </xdr:from>
    <xdr:ext cx="469744" cy="259045"/>
    <xdr:sp macro="" textlink="">
      <xdr:nvSpPr>
        <xdr:cNvPr id="458" name="【認定こども園・幼稚園・保育所】&#10;一人当たり面積該当値テキスト"/>
        <xdr:cNvSpPr txBox="1"/>
      </xdr:nvSpPr>
      <xdr:spPr>
        <a:xfrm>
          <a:off x="22199600" y="684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19957</xdr:rowOff>
    </xdr:from>
    <xdr:to>
      <xdr:col>112</xdr:col>
      <xdr:colOff>38100</xdr:colOff>
      <xdr:row>40</xdr:row>
      <xdr:rowOff>121557</xdr:rowOff>
    </xdr:to>
    <xdr:sp macro="" textlink="">
      <xdr:nvSpPr>
        <xdr:cNvPr id="459" name="楕円 458"/>
        <xdr:cNvSpPr/>
      </xdr:nvSpPr>
      <xdr:spPr>
        <a:xfrm>
          <a:off x="21272500" y="687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63137</xdr:rowOff>
    </xdr:from>
    <xdr:to>
      <xdr:col>116</xdr:col>
      <xdr:colOff>63500</xdr:colOff>
      <xdr:row>40</xdr:row>
      <xdr:rowOff>70757</xdr:rowOff>
    </xdr:to>
    <xdr:cxnSp macro="">
      <xdr:nvCxnSpPr>
        <xdr:cNvPr id="460" name="直線コネクタ 459"/>
        <xdr:cNvCxnSpPr/>
      </xdr:nvCxnSpPr>
      <xdr:spPr>
        <a:xfrm flipV="1">
          <a:off x="21323300" y="6921137"/>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26488</xdr:rowOff>
    </xdr:from>
    <xdr:to>
      <xdr:col>107</xdr:col>
      <xdr:colOff>101600</xdr:colOff>
      <xdr:row>40</xdr:row>
      <xdr:rowOff>128088</xdr:rowOff>
    </xdr:to>
    <xdr:sp macro="" textlink="">
      <xdr:nvSpPr>
        <xdr:cNvPr id="461" name="楕円 460"/>
        <xdr:cNvSpPr/>
      </xdr:nvSpPr>
      <xdr:spPr>
        <a:xfrm>
          <a:off x="20383500" y="688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70757</xdr:rowOff>
    </xdr:from>
    <xdr:to>
      <xdr:col>111</xdr:col>
      <xdr:colOff>177800</xdr:colOff>
      <xdr:row>40</xdr:row>
      <xdr:rowOff>77288</xdr:rowOff>
    </xdr:to>
    <xdr:cxnSp macro="">
      <xdr:nvCxnSpPr>
        <xdr:cNvPr id="462" name="直線コネクタ 461"/>
        <xdr:cNvCxnSpPr/>
      </xdr:nvCxnSpPr>
      <xdr:spPr>
        <a:xfrm flipV="1">
          <a:off x="20434300" y="692875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35197</xdr:rowOff>
    </xdr:from>
    <xdr:to>
      <xdr:col>102</xdr:col>
      <xdr:colOff>165100</xdr:colOff>
      <xdr:row>40</xdr:row>
      <xdr:rowOff>136797</xdr:rowOff>
    </xdr:to>
    <xdr:sp macro="" textlink="">
      <xdr:nvSpPr>
        <xdr:cNvPr id="463" name="楕円 462"/>
        <xdr:cNvSpPr/>
      </xdr:nvSpPr>
      <xdr:spPr>
        <a:xfrm>
          <a:off x="19494500" y="689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77288</xdr:rowOff>
    </xdr:from>
    <xdr:to>
      <xdr:col>107</xdr:col>
      <xdr:colOff>50800</xdr:colOff>
      <xdr:row>40</xdr:row>
      <xdr:rowOff>85997</xdr:rowOff>
    </xdr:to>
    <xdr:cxnSp macro="">
      <xdr:nvCxnSpPr>
        <xdr:cNvPr id="464" name="直線コネクタ 463"/>
        <xdr:cNvCxnSpPr/>
      </xdr:nvCxnSpPr>
      <xdr:spPr>
        <a:xfrm flipV="1">
          <a:off x="19545300" y="6935288"/>
          <a:ext cx="8890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53176</xdr:rowOff>
    </xdr:from>
    <xdr:ext cx="469744" cy="259045"/>
    <xdr:sp macro="" textlink="">
      <xdr:nvSpPr>
        <xdr:cNvPr id="465" name="n_1aveValue【認定こども園・幼稚園・保育所】&#10;一人当たり面積"/>
        <xdr:cNvSpPr txBox="1"/>
      </xdr:nvSpPr>
      <xdr:spPr>
        <a:xfrm>
          <a:off x="21075727" y="656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81478</xdr:rowOff>
    </xdr:from>
    <xdr:ext cx="469744" cy="259045"/>
    <xdr:sp macro="" textlink="">
      <xdr:nvSpPr>
        <xdr:cNvPr id="466" name="n_2aveValue【認定こども園・幼稚園・保育所】&#10;一人当たり面積"/>
        <xdr:cNvSpPr txBox="1"/>
      </xdr:nvSpPr>
      <xdr:spPr>
        <a:xfrm>
          <a:off x="20199427" y="659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92364</xdr:rowOff>
    </xdr:from>
    <xdr:ext cx="469744" cy="259045"/>
    <xdr:sp macro="" textlink="">
      <xdr:nvSpPr>
        <xdr:cNvPr id="467" name="n_3aveValue【認定こども園・幼稚園・保育所】&#10;一人当たり面積"/>
        <xdr:cNvSpPr txBox="1"/>
      </xdr:nvSpPr>
      <xdr:spPr>
        <a:xfrm>
          <a:off x="19310427" y="660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112684</xdr:rowOff>
    </xdr:from>
    <xdr:ext cx="469744" cy="259045"/>
    <xdr:sp macro="" textlink="">
      <xdr:nvSpPr>
        <xdr:cNvPr id="468" name="n_1mainValue【認定こども園・幼稚園・保育所】&#10;一人当たり面積"/>
        <xdr:cNvSpPr txBox="1"/>
      </xdr:nvSpPr>
      <xdr:spPr>
        <a:xfrm>
          <a:off x="21075727" y="697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119215</xdr:rowOff>
    </xdr:from>
    <xdr:ext cx="469744" cy="259045"/>
    <xdr:sp macro="" textlink="">
      <xdr:nvSpPr>
        <xdr:cNvPr id="469" name="n_2mainValue【認定こども園・幼稚園・保育所】&#10;一人当たり面積"/>
        <xdr:cNvSpPr txBox="1"/>
      </xdr:nvSpPr>
      <xdr:spPr>
        <a:xfrm>
          <a:off x="20199427" y="6977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127924</xdr:rowOff>
    </xdr:from>
    <xdr:ext cx="469744" cy="259045"/>
    <xdr:sp macro="" textlink="">
      <xdr:nvSpPr>
        <xdr:cNvPr id="470" name="n_3mainValue【認定こども園・幼稚園・保育所】&#10;一人当たり面積"/>
        <xdr:cNvSpPr txBox="1"/>
      </xdr:nvSpPr>
      <xdr:spPr>
        <a:xfrm>
          <a:off x="19310427" y="698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1" name="正方形/長方形 47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2" name="正方形/長方形 47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3" name="正方形/長方形 47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4" name="正方形/長方形 47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5" name="正方形/長方形 47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6" name="正方形/長方形 47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7" name="正方形/長方形 47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8" name="正方形/長方形 47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9" name="テキスト ボックス 47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0" name="直線コネクタ 47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1" name="直線コネクタ 48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2" name="テキスト ボックス 481"/>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3" name="直線コネクタ 48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4" name="テキスト ボックス 48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5" name="直線コネクタ 48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6" name="テキスト ボックス 48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7" name="直線コネクタ 48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8" name="テキスト ボックス 48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9" name="直線コネクタ 48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0" name="テキスト ボックス 48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1" name="直線コネクタ 49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2" name="テキスト ボックス 491"/>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3" name="直線コネクタ 49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4" name="テキスト ボックス 49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122465</xdr:rowOff>
    </xdr:to>
    <xdr:cxnSp macro="">
      <xdr:nvCxnSpPr>
        <xdr:cNvPr id="496" name="直線コネクタ 495"/>
        <xdr:cNvCxnSpPr/>
      </xdr:nvCxnSpPr>
      <xdr:spPr>
        <a:xfrm flipV="1">
          <a:off x="16318864" y="9470572"/>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497" name="【学校施設】&#10;有形固定資産減価償却率最小値テキスト"/>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498" name="直線コネクタ 497"/>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99" name="【学校施設】&#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0" name="直線コネクタ 499"/>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136633</xdr:rowOff>
    </xdr:from>
    <xdr:ext cx="405111" cy="259045"/>
    <xdr:sp macro="" textlink="">
      <xdr:nvSpPr>
        <xdr:cNvPr id="501" name="【学校施設】&#10;有形固定資産減価償却率平均値テキスト"/>
        <xdr:cNvSpPr txBox="1"/>
      </xdr:nvSpPr>
      <xdr:spPr>
        <a:xfrm>
          <a:off x="16357600" y="1008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502" name="フローチャート: 判断 501"/>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163104</xdr:rowOff>
    </xdr:from>
    <xdr:to>
      <xdr:col>81</xdr:col>
      <xdr:colOff>101600</xdr:colOff>
      <xdr:row>59</xdr:row>
      <xdr:rowOff>93254</xdr:rowOff>
    </xdr:to>
    <xdr:sp macro="" textlink="">
      <xdr:nvSpPr>
        <xdr:cNvPr id="503" name="フローチャート: 判断 502"/>
        <xdr:cNvSpPr/>
      </xdr:nvSpPr>
      <xdr:spPr>
        <a:xfrm>
          <a:off x="154305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504" name="フローチャート: 判断 503"/>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17780</xdr:rowOff>
    </xdr:from>
    <xdr:to>
      <xdr:col>72</xdr:col>
      <xdr:colOff>38100</xdr:colOff>
      <xdr:row>59</xdr:row>
      <xdr:rowOff>119380</xdr:rowOff>
    </xdr:to>
    <xdr:sp macro="" textlink="">
      <xdr:nvSpPr>
        <xdr:cNvPr id="505" name="フローチャート: 判断 504"/>
        <xdr:cNvSpPr/>
      </xdr:nvSpPr>
      <xdr:spPr>
        <a:xfrm>
          <a:off x="1365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6" name="テキスト ボックス 50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7" name="テキスト ボックス 50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8" name="テキスト ボックス 50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9" name="テキスト ボックス 50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0" name="テキスト ボックス 50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148409</xdr:rowOff>
    </xdr:from>
    <xdr:to>
      <xdr:col>85</xdr:col>
      <xdr:colOff>177800</xdr:colOff>
      <xdr:row>58</xdr:row>
      <xdr:rowOff>78559</xdr:rowOff>
    </xdr:to>
    <xdr:sp macro="" textlink="">
      <xdr:nvSpPr>
        <xdr:cNvPr id="511" name="楕円 510"/>
        <xdr:cNvSpPr/>
      </xdr:nvSpPr>
      <xdr:spPr>
        <a:xfrm>
          <a:off x="16268700" y="992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171286</xdr:rowOff>
    </xdr:from>
    <xdr:ext cx="405111" cy="259045"/>
    <xdr:sp macro="" textlink="">
      <xdr:nvSpPr>
        <xdr:cNvPr id="512" name="【学校施設】&#10;有形固定資産減価償却率該当値テキスト"/>
        <xdr:cNvSpPr txBox="1"/>
      </xdr:nvSpPr>
      <xdr:spPr>
        <a:xfrm>
          <a:off x="16357600" y="9772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19413</xdr:rowOff>
    </xdr:from>
    <xdr:to>
      <xdr:col>81</xdr:col>
      <xdr:colOff>101600</xdr:colOff>
      <xdr:row>58</xdr:row>
      <xdr:rowOff>121013</xdr:rowOff>
    </xdr:to>
    <xdr:sp macro="" textlink="">
      <xdr:nvSpPr>
        <xdr:cNvPr id="513" name="楕円 512"/>
        <xdr:cNvSpPr/>
      </xdr:nvSpPr>
      <xdr:spPr>
        <a:xfrm>
          <a:off x="15430500" y="996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27759</xdr:rowOff>
    </xdr:from>
    <xdr:to>
      <xdr:col>85</xdr:col>
      <xdr:colOff>127000</xdr:colOff>
      <xdr:row>58</xdr:row>
      <xdr:rowOff>70213</xdr:rowOff>
    </xdr:to>
    <xdr:cxnSp macro="">
      <xdr:nvCxnSpPr>
        <xdr:cNvPr id="514" name="直線コネクタ 513"/>
        <xdr:cNvCxnSpPr/>
      </xdr:nvCxnSpPr>
      <xdr:spPr>
        <a:xfrm flipV="1">
          <a:off x="15481300" y="9971859"/>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58601</xdr:rowOff>
    </xdr:from>
    <xdr:to>
      <xdr:col>76</xdr:col>
      <xdr:colOff>165100</xdr:colOff>
      <xdr:row>58</xdr:row>
      <xdr:rowOff>160201</xdr:rowOff>
    </xdr:to>
    <xdr:sp macro="" textlink="">
      <xdr:nvSpPr>
        <xdr:cNvPr id="515" name="楕円 514"/>
        <xdr:cNvSpPr/>
      </xdr:nvSpPr>
      <xdr:spPr>
        <a:xfrm>
          <a:off x="14541500" y="1000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70213</xdr:rowOff>
    </xdr:from>
    <xdr:to>
      <xdr:col>81</xdr:col>
      <xdr:colOff>50800</xdr:colOff>
      <xdr:row>58</xdr:row>
      <xdr:rowOff>109401</xdr:rowOff>
    </xdr:to>
    <xdr:cxnSp macro="">
      <xdr:nvCxnSpPr>
        <xdr:cNvPr id="516" name="直線コネクタ 515"/>
        <xdr:cNvCxnSpPr/>
      </xdr:nvCxnSpPr>
      <xdr:spPr>
        <a:xfrm flipV="1">
          <a:off x="14592300" y="1001431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83094</xdr:rowOff>
    </xdr:from>
    <xdr:to>
      <xdr:col>72</xdr:col>
      <xdr:colOff>38100</xdr:colOff>
      <xdr:row>59</xdr:row>
      <xdr:rowOff>13244</xdr:rowOff>
    </xdr:to>
    <xdr:sp macro="" textlink="">
      <xdr:nvSpPr>
        <xdr:cNvPr id="517" name="楕円 516"/>
        <xdr:cNvSpPr/>
      </xdr:nvSpPr>
      <xdr:spPr>
        <a:xfrm>
          <a:off x="13652500" y="1002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109401</xdr:rowOff>
    </xdr:from>
    <xdr:to>
      <xdr:col>76</xdr:col>
      <xdr:colOff>114300</xdr:colOff>
      <xdr:row>58</xdr:row>
      <xdr:rowOff>133894</xdr:rowOff>
    </xdr:to>
    <xdr:cxnSp macro="">
      <xdr:nvCxnSpPr>
        <xdr:cNvPr id="518" name="直線コネクタ 517"/>
        <xdr:cNvCxnSpPr/>
      </xdr:nvCxnSpPr>
      <xdr:spPr>
        <a:xfrm flipV="1">
          <a:off x="13703300" y="1005350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84381</xdr:rowOff>
    </xdr:from>
    <xdr:ext cx="405111" cy="259045"/>
    <xdr:sp macro="" textlink="">
      <xdr:nvSpPr>
        <xdr:cNvPr id="519" name="n_1aveValue【学校施設】&#10;有形固定資産減価償却率"/>
        <xdr:cNvSpPr txBox="1"/>
      </xdr:nvSpPr>
      <xdr:spPr>
        <a:xfrm>
          <a:off x="15266044" y="1019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100710</xdr:rowOff>
    </xdr:from>
    <xdr:ext cx="405111" cy="259045"/>
    <xdr:sp macro="" textlink="">
      <xdr:nvSpPr>
        <xdr:cNvPr id="520" name="n_2aveValue【学校施設】&#10;有形固定資産減価償却率"/>
        <xdr:cNvSpPr txBox="1"/>
      </xdr:nvSpPr>
      <xdr:spPr>
        <a:xfrm>
          <a:off x="143897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110507</xdr:rowOff>
    </xdr:from>
    <xdr:ext cx="405111" cy="259045"/>
    <xdr:sp macro="" textlink="">
      <xdr:nvSpPr>
        <xdr:cNvPr id="521" name="n_3aveValue【学校施設】&#10;有形固定資産減価償却率"/>
        <xdr:cNvSpPr txBox="1"/>
      </xdr:nvSpPr>
      <xdr:spPr>
        <a:xfrm>
          <a:off x="135007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137540</xdr:rowOff>
    </xdr:from>
    <xdr:ext cx="405111" cy="259045"/>
    <xdr:sp macro="" textlink="">
      <xdr:nvSpPr>
        <xdr:cNvPr id="522" name="n_1mainValue【学校施設】&#10;有形固定資産減価償却率"/>
        <xdr:cNvSpPr txBox="1"/>
      </xdr:nvSpPr>
      <xdr:spPr>
        <a:xfrm>
          <a:off x="15266044" y="973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5278</xdr:rowOff>
    </xdr:from>
    <xdr:ext cx="405111" cy="259045"/>
    <xdr:sp macro="" textlink="">
      <xdr:nvSpPr>
        <xdr:cNvPr id="523" name="n_2mainValue【学校施設】&#10;有形固定資産減価償却率"/>
        <xdr:cNvSpPr txBox="1"/>
      </xdr:nvSpPr>
      <xdr:spPr>
        <a:xfrm>
          <a:off x="14389744" y="977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29771</xdr:rowOff>
    </xdr:from>
    <xdr:ext cx="405111" cy="259045"/>
    <xdr:sp macro="" textlink="">
      <xdr:nvSpPr>
        <xdr:cNvPr id="524" name="n_3mainValue【学校施設】&#10;有形固定資産減価償却率"/>
        <xdr:cNvSpPr txBox="1"/>
      </xdr:nvSpPr>
      <xdr:spPr>
        <a:xfrm>
          <a:off x="13500744" y="980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5" name="正方形/長方形 5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6" name="正方形/長方形 5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7" name="正方形/長方形 5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8" name="正方形/長方形 5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9" name="正方形/長方形 5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0" name="正方形/長方形 5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1" name="正方形/長方形 5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2" name="正方形/長方形 53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3" name="テキスト ボックス 5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4" name="直線コネクタ 5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5" name="直線コネクタ 53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6" name="テキスト ボックス 53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7" name="直線コネクタ 53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38" name="テキスト ボックス 537"/>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9" name="直線コネクタ 53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40" name="テキスト ボックス 539"/>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1" name="直線コネクタ 54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42" name="テキスト ボックス 541"/>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3" name="直線コネクタ 54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44" name="テキスト ボックス 543"/>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5" name="直線コネクタ 54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46" name="テキスト ボックス 545"/>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8" name="テキスト ボックス 54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43662</xdr:rowOff>
    </xdr:from>
    <xdr:to>
      <xdr:col>116</xdr:col>
      <xdr:colOff>62864</xdr:colOff>
      <xdr:row>64</xdr:row>
      <xdr:rowOff>126122</xdr:rowOff>
    </xdr:to>
    <xdr:cxnSp macro="">
      <xdr:nvCxnSpPr>
        <xdr:cNvPr id="550" name="直線コネクタ 549"/>
        <xdr:cNvCxnSpPr/>
      </xdr:nvCxnSpPr>
      <xdr:spPr>
        <a:xfrm flipV="1">
          <a:off x="22160864" y="9644862"/>
          <a:ext cx="0" cy="1454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129949</xdr:rowOff>
    </xdr:from>
    <xdr:ext cx="469744" cy="259045"/>
    <xdr:sp macro="" textlink="">
      <xdr:nvSpPr>
        <xdr:cNvPr id="551" name="【学校施設】&#10;一人当たり面積最小値テキスト"/>
        <xdr:cNvSpPr txBox="1"/>
      </xdr:nvSpPr>
      <xdr:spPr>
        <a:xfrm>
          <a:off x="22199600" y="111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126122</xdr:rowOff>
    </xdr:from>
    <xdr:to>
      <xdr:col>116</xdr:col>
      <xdr:colOff>152400</xdr:colOff>
      <xdr:row>64</xdr:row>
      <xdr:rowOff>126122</xdr:rowOff>
    </xdr:to>
    <xdr:cxnSp macro="">
      <xdr:nvCxnSpPr>
        <xdr:cNvPr id="552" name="直線コネクタ 551"/>
        <xdr:cNvCxnSpPr/>
      </xdr:nvCxnSpPr>
      <xdr:spPr>
        <a:xfrm>
          <a:off x="22072600" y="1109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161789</xdr:rowOff>
    </xdr:from>
    <xdr:ext cx="534377" cy="259045"/>
    <xdr:sp macro="" textlink="">
      <xdr:nvSpPr>
        <xdr:cNvPr id="553" name="【学校施設】&#10;一人当たり面積最大値テキスト"/>
        <xdr:cNvSpPr txBox="1"/>
      </xdr:nvSpPr>
      <xdr:spPr>
        <a:xfrm>
          <a:off x="22199600" y="94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43662</xdr:rowOff>
    </xdr:from>
    <xdr:to>
      <xdr:col>116</xdr:col>
      <xdr:colOff>152400</xdr:colOff>
      <xdr:row>56</xdr:row>
      <xdr:rowOff>43662</xdr:rowOff>
    </xdr:to>
    <xdr:cxnSp macro="">
      <xdr:nvCxnSpPr>
        <xdr:cNvPr id="554" name="直線コネクタ 553"/>
        <xdr:cNvCxnSpPr/>
      </xdr:nvCxnSpPr>
      <xdr:spPr>
        <a:xfrm>
          <a:off x="22072600" y="964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127002</xdr:rowOff>
    </xdr:from>
    <xdr:ext cx="469744" cy="259045"/>
    <xdr:sp macro="" textlink="">
      <xdr:nvSpPr>
        <xdr:cNvPr id="555" name="【学校施設】&#10;一人当たり面積平均値テキスト"/>
        <xdr:cNvSpPr txBox="1"/>
      </xdr:nvSpPr>
      <xdr:spPr>
        <a:xfrm>
          <a:off x="22199600" y="10756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104125</xdr:rowOff>
    </xdr:from>
    <xdr:to>
      <xdr:col>116</xdr:col>
      <xdr:colOff>114300</xdr:colOff>
      <xdr:row>64</xdr:row>
      <xdr:rowOff>34275</xdr:rowOff>
    </xdr:to>
    <xdr:sp macro="" textlink="">
      <xdr:nvSpPr>
        <xdr:cNvPr id="556" name="フローチャート: 判断 555"/>
        <xdr:cNvSpPr/>
      </xdr:nvSpPr>
      <xdr:spPr>
        <a:xfrm>
          <a:off x="22110700" y="1090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107751</xdr:rowOff>
    </xdr:from>
    <xdr:to>
      <xdr:col>112</xdr:col>
      <xdr:colOff>38100</xdr:colOff>
      <xdr:row>64</xdr:row>
      <xdr:rowOff>37901</xdr:rowOff>
    </xdr:to>
    <xdr:sp macro="" textlink="">
      <xdr:nvSpPr>
        <xdr:cNvPr id="557" name="フローチャート: 判断 556"/>
        <xdr:cNvSpPr/>
      </xdr:nvSpPr>
      <xdr:spPr>
        <a:xfrm>
          <a:off x="21272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112780</xdr:rowOff>
    </xdr:from>
    <xdr:to>
      <xdr:col>107</xdr:col>
      <xdr:colOff>101600</xdr:colOff>
      <xdr:row>64</xdr:row>
      <xdr:rowOff>42930</xdr:rowOff>
    </xdr:to>
    <xdr:sp macro="" textlink="">
      <xdr:nvSpPr>
        <xdr:cNvPr id="558" name="フローチャート: 判断 557"/>
        <xdr:cNvSpPr/>
      </xdr:nvSpPr>
      <xdr:spPr>
        <a:xfrm>
          <a:off x="20383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128161</xdr:rowOff>
    </xdr:from>
    <xdr:to>
      <xdr:col>102</xdr:col>
      <xdr:colOff>165100</xdr:colOff>
      <xdr:row>64</xdr:row>
      <xdr:rowOff>58311</xdr:rowOff>
    </xdr:to>
    <xdr:sp macro="" textlink="">
      <xdr:nvSpPr>
        <xdr:cNvPr id="559" name="フローチャート: 判断 558"/>
        <xdr:cNvSpPr/>
      </xdr:nvSpPr>
      <xdr:spPr>
        <a:xfrm>
          <a:off x="19494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157161</xdr:rowOff>
    </xdr:from>
    <xdr:to>
      <xdr:col>116</xdr:col>
      <xdr:colOff>114300</xdr:colOff>
      <xdr:row>64</xdr:row>
      <xdr:rowOff>87311</xdr:rowOff>
    </xdr:to>
    <xdr:sp macro="" textlink="">
      <xdr:nvSpPr>
        <xdr:cNvPr id="565" name="楕円 564"/>
        <xdr:cNvSpPr/>
      </xdr:nvSpPr>
      <xdr:spPr>
        <a:xfrm>
          <a:off x="22110700" y="1095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82553</xdr:rowOff>
    </xdr:from>
    <xdr:ext cx="469744" cy="259045"/>
    <xdr:sp macro="" textlink="">
      <xdr:nvSpPr>
        <xdr:cNvPr id="566" name="【学校施設】&#10;一人当たり面積該当値テキスト"/>
        <xdr:cNvSpPr txBox="1"/>
      </xdr:nvSpPr>
      <xdr:spPr>
        <a:xfrm>
          <a:off x="22199600" y="10883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159055</xdr:rowOff>
    </xdr:from>
    <xdr:to>
      <xdr:col>112</xdr:col>
      <xdr:colOff>38100</xdr:colOff>
      <xdr:row>64</xdr:row>
      <xdr:rowOff>89205</xdr:rowOff>
    </xdr:to>
    <xdr:sp macro="" textlink="">
      <xdr:nvSpPr>
        <xdr:cNvPr id="567" name="楕円 566"/>
        <xdr:cNvSpPr/>
      </xdr:nvSpPr>
      <xdr:spPr>
        <a:xfrm>
          <a:off x="21272500" y="1096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36511</xdr:rowOff>
    </xdr:from>
    <xdr:to>
      <xdr:col>116</xdr:col>
      <xdr:colOff>63500</xdr:colOff>
      <xdr:row>64</xdr:row>
      <xdr:rowOff>38405</xdr:rowOff>
    </xdr:to>
    <xdr:cxnSp macro="">
      <xdr:nvCxnSpPr>
        <xdr:cNvPr id="568" name="直線コネクタ 567"/>
        <xdr:cNvCxnSpPr/>
      </xdr:nvCxnSpPr>
      <xdr:spPr>
        <a:xfrm flipV="1">
          <a:off x="21323300" y="11009311"/>
          <a:ext cx="838200" cy="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160720</xdr:rowOff>
    </xdr:from>
    <xdr:to>
      <xdr:col>107</xdr:col>
      <xdr:colOff>101600</xdr:colOff>
      <xdr:row>64</xdr:row>
      <xdr:rowOff>90870</xdr:rowOff>
    </xdr:to>
    <xdr:sp macro="" textlink="">
      <xdr:nvSpPr>
        <xdr:cNvPr id="569" name="楕円 568"/>
        <xdr:cNvSpPr/>
      </xdr:nvSpPr>
      <xdr:spPr>
        <a:xfrm>
          <a:off x="20383500" y="1096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38405</xdr:rowOff>
    </xdr:from>
    <xdr:to>
      <xdr:col>111</xdr:col>
      <xdr:colOff>177800</xdr:colOff>
      <xdr:row>64</xdr:row>
      <xdr:rowOff>40070</xdr:rowOff>
    </xdr:to>
    <xdr:cxnSp macro="">
      <xdr:nvCxnSpPr>
        <xdr:cNvPr id="570" name="直線コネクタ 569"/>
        <xdr:cNvCxnSpPr/>
      </xdr:nvCxnSpPr>
      <xdr:spPr>
        <a:xfrm flipV="1">
          <a:off x="20434300" y="11011205"/>
          <a:ext cx="8890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163431</xdr:rowOff>
    </xdr:from>
    <xdr:to>
      <xdr:col>102</xdr:col>
      <xdr:colOff>165100</xdr:colOff>
      <xdr:row>64</xdr:row>
      <xdr:rowOff>93581</xdr:rowOff>
    </xdr:to>
    <xdr:sp macro="" textlink="">
      <xdr:nvSpPr>
        <xdr:cNvPr id="571" name="楕円 570"/>
        <xdr:cNvSpPr/>
      </xdr:nvSpPr>
      <xdr:spPr>
        <a:xfrm>
          <a:off x="19494500" y="1096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40070</xdr:rowOff>
    </xdr:from>
    <xdr:to>
      <xdr:col>107</xdr:col>
      <xdr:colOff>50800</xdr:colOff>
      <xdr:row>64</xdr:row>
      <xdr:rowOff>42781</xdr:rowOff>
    </xdr:to>
    <xdr:cxnSp macro="">
      <xdr:nvCxnSpPr>
        <xdr:cNvPr id="572" name="直線コネクタ 571"/>
        <xdr:cNvCxnSpPr/>
      </xdr:nvCxnSpPr>
      <xdr:spPr>
        <a:xfrm flipV="1">
          <a:off x="19545300" y="11012870"/>
          <a:ext cx="889000" cy="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54428</xdr:rowOff>
    </xdr:from>
    <xdr:ext cx="469744" cy="259045"/>
    <xdr:sp macro="" textlink="">
      <xdr:nvSpPr>
        <xdr:cNvPr id="573" name="n_1aveValue【学校施設】&#10;一人当たり面積"/>
        <xdr:cNvSpPr txBox="1"/>
      </xdr:nvSpPr>
      <xdr:spPr>
        <a:xfrm>
          <a:off x="210757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59457</xdr:rowOff>
    </xdr:from>
    <xdr:ext cx="469744" cy="259045"/>
    <xdr:sp macro="" textlink="">
      <xdr:nvSpPr>
        <xdr:cNvPr id="574" name="n_2aveValue【学校施設】&#10;一人当たり面積"/>
        <xdr:cNvSpPr txBox="1"/>
      </xdr:nvSpPr>
      <xdr:spPr>
        <a:xfrm>
          <a:off x="20199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74838</xdr:rowOff>
    </xdr:from>
    <xdr:ext cx="469744" cy="259045"/>
    <xdr:sp macro="" textlink="">
      <xdr:nvSpPr>
        <xdr:cNvPr id="575" name="n_3aveValue【学校施設】&#10;一人当たり面積"/>
        <xdr:cNvSpPr txBox="1"/>
      </xdr:nvSpPr>
      <xdr:spPr>
        <a:xfrm>
          <a:off x="19310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80332</xdr:rowOff>
    </xdr:from>
    <xdr:ext cx="469744" cy="259045"/>
    <xdr:sp macro="" textlink="">
      <xdr:nvSpPr>
        <xdr:cNvPr id="576" name="n_1mainValue【学校施設】&#10;一人当たり面積"/>
        <xdr:cNvSpPr txBox="1"/>
      </xdr:nvSpPr>
      <xdr:spPr>
        <a:xfrm>
          <a:off x="21075727" y="11053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81997</xdr:rowOff>
    </xdr:from>
    <xdr:ext cx="469744" cy="259045"/>
    <xdr:sp macro="" textlink="">
      <xdr:nvSpPr>
        <xdr:cNvPr id="577" name="n_2mainValue【学校施設】&#10;一人当たり面積"/>
        <xdr:cNvSpPr txBox="1"/>
      </xdr:nvSpPr>
      <xdr:spPr>
        <a:xfrm>
          <a:off x="20199427" y="1105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84708</xdr:rowOff>
    </xdr:from>
    <xdr:ext cx="469744" cy="259045"/>
    <xdr:sp macro="" textlink="">
      <xdr:nvSpPr>
        <xdr:cNvPr id="578" name="n_3mainValue【学校施設】&#10;一人当たり面積"/>
        <xdr:cNvSpPr txBox="1"/>
      </xdr:nvSpPr>
      <xdr:spPr>
        <a:xfrm>
          <a:off x="19310427" y="1105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9" name="正方形/長方形 57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0" name="正方形/長方形 57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1" name="正方形/長方形 58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2" name="正方形/長方形 58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3" name="正方形/長方形 58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4" name="正方形/長方形 58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5" name="正方形/長方形 58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正方形/長方形 58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7" name="正方形/長方形 5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8" name="正方形/長方形 5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9" name="正方形/長方形 5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0" name="正方形/長方形 5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1" name="正方形/長方形 5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2" name="正方形/長方形 5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3" name="正方形/長方形 5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4" name="正方形/長方形 59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5" name="正方形/長方形 59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6" name="正方形/長方形 59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7" name="正方形/長方形 59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8" name="正方形/長方形 59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9" name="正方形/長方形 59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0" name="正方形/長方形 59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1" name="正方形/長方形 60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2" name="正方形/長方形 60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3" name="テキスト ボックス 60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4" name="直線コネクタ 60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05" name="直線コネクタ 60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6" name="テキスト ボックス 60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7" name="直線コネクタ 60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8" name="テキスト ボックス 60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9" name="直線コネクタ 60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10" name="テキスト ボックス 60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11" name="直線コネクタ 61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12" name="テキスト ボックス 61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13" name="直線コネクタ 61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4" name="テキスト ボックス 61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5" name="直線コネクタ 61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6" name="テキスト ボックス 61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7" name="直線コネクタ 61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8" name="テキスト ボックス 61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136616</xdr:rowOff>
    </xdr:to>
    <xdr:cxnSp macro="">
      <xdr:nvCxnSpPr>
        <xdr:cNvPr id="620" name="直線コネクタ 619"/>
        <xdr:cNvCxnSpPr/>
      </xdr:nvCxnSpPr>
      <xdr:spPr>
        <a:xfrm flipV="1">
          <a:off x="16318864" y="17090571"/>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140443</xdr:rowOff>
    </xdr:from>
    <xdr:ext cx="340478" cy="259045"/>
    <xdr:sp macro="" textlink="">
      <xdr:nvSpPr>
        <xdr:cNvPr id="621" name="【公民館】&#10;有形固定資産減価償却率最小値テキスト"/>
        <xdr:cNvSpPr txBox="1"/>
      </xdr:nvSpPr>
      <xdr:spPr>
        <a:xfrm>
          <a:off x="16357600" y="186570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136616</xdr:rowOff>
    </xdr:from>
    <xdr:to>
      <xdr:col>86</xdr:col>
      <xdr:colOff>25400</xdr:colOff>
      <xdr:row>108</xdr:row>
      <xdr:rowOff>136616</xdr:rowOff>
    </xdr:to>
    <xdr:cxnSp macro="">
      <xdr:nvCxnSpPr>
        <xdr:cNvPr id="622" name="直線コネクタ 621"/>
        <xdr:cNvCxnSpPr/>
      </xdr:nvCxnSpPr>
      <xdr:spPr>
        <a:xfrm>
          <a:off x="16230600" y="1865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23"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24" name="直線コネクタ 62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164209</xdr:rowOff>
    </xdr:from>
    <xdr:ext cx="405111" cy="259045"/>
    <xdr:sp macro="" textlink="">
      <xdr:nvSpPr>
        <xdr:cNvPr id="625" name="【公民館】&#10;有形固定資産減価償却率平均値テキスト"/>
        <xdr:cNvSpPr txBox="1"/>
      </xdr:nvSpPr>
      <xdr:spPr>
        <a:xfrm>
          <a:off x="16357600" y="17480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626" name="フローチャート: 判断 625"/>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627" name="フローチャート: 判断 626"/>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628" name="フローチャート: 判断 627"/>
        <xdr:cNvSpPr/>
      </xdr:nvSpPr>
      <xdr:spPr>
        <a:xfrm>
          <a:off x="14541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79284</xdr:rowOff>
    </xdr:from>
    <xdr:to>
      <xdr:col>72</xdr:col>
      <xdr:colOff>38100</xdr:colOff>
      <xdr:row>104</xdr:row>
      <xdr:rowOff>9434</xdr:rowOff>
    </xdr:to>
    <xdr:sp macro="" textlink="">
      <xdr:nvSpPr>
        <xdr:cNvPr id="629" name="フローチャート: 判断 628"/>
        <xdr:cNvSpPr/>
      </xdr:nvSpPr>
      <xdr:spPr>
        <a:xfrm>
          <a:off x="13652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0" name="テキスト ボックス 62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1" name="テキスト ボックス 63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2" name="テキスト ボックス 63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3" name="テキスト ボックス 63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4" name="テキスト ボックス 63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59689</xdr:rowOff>
    </xdr:from>
    <xdr:to>
      <xdr:col>85</xdr:col>
      <xdr:colOff>177800</xdr:colOff>
      <xdr:row>103</xdr:row>
      <xdr:rowOff>161289</xdr:rowOff>
    </xdr:to>
    <xdr:sp macro="" textlink="">
      <xdr:nvSpPr>
        <xdr:cNvPr id="635" name="楕円 634"/>
        <xdr:cNvSpPr/>
      </xdr:nvSpPr>
      <xdr:spPr>
        <a:xfrm>
          <a:off x="162687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38116</xdr:rowOff>
    </xdr:from>
    <xdr:ext cx="405111" cy="259045"/>
    <xdr:sp macro="" textlink="">
      <xdr:nvSpPr>
        <xdr:cNvPr id="636" name="【公民館】&#10;有形固定資産減価償却率該当値テキスト"/>
        <xdr:cNvSpPr txBox="1"/>
      </xdr:nvSpPr>
      <xdr:spPr>
        <a:xfrm>
          <a:off x="16357600" y="1769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98879</xdr:rowOff>
    </xdr:from>
    <xdr:to>
      <xdr:col>81</xdr:col>
      <xdr:colOff>101600</xdr:colOff>
      <xdr:row>104</xdr:row>
      <xdr:rowOff>29029</xdr:rowOff>
    </xdr:to>
    <xdr:sp macro="" textlink="">
      <xdr:nvSpPr>
        <xdr:cNvPr id="637" name="楕円 636"/>
        <xdr:cNvSpPr/>
      </xdr:nvSpPr>
      <xdr:spPr>
        <a:xfrm>
          <a:off x="154305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110489</xdr:rowOff>
    </xdr:from>
    <xdr:to>
      <xdr:col>85</xdr:col>
      <xdr:colOff>127000</xdr:colOff>
      <xdr:row>103</xdr:row>
      <xdr:rowOff>149679</xdr:rowOff>
    </xdr:to>
    <xdr:cxnSp macro="">
      <xdr:nvCxnSpPr>
        <xdr:cNvPr id="638" name="直線コネクタ 637"/>
        <xdr:cNvCxnSpPr/>
      </xdr:nvCxnSpPr>
      <xdr:spPr>
        <a:xfrm flipV="1">
          <a:off x="15481300" y="17769839"/>
          <a:ext cx="8382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121738</xdr:rowOff>
    </xdr:from>
    <xdr:to>
      <xdr:col>76</xdr:col>
      <xdr:colOff>165100</xdr:colOff>
      <xdr:row>104</xdr:row>
      <xdr:rowOff>51888</xdr:rowOff>
    </xdr:to>
    <xdr:sp macro="" textlink="">
      <xdr:nvSpPr>
        <xdr:cNvPr id="639" name="楕円 638"/>
        <xdr:cNvSpPr/>
      </xdr:nvSpPr>
      <xdr:spPr>
        <a:xfrm>
          <a:off x="14541500" y="177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149679</xdr:rowOff>
    </xdr:from>
    <xdr:to>
      <xdr:col>81</xdr:col>
      <xdr:colOff>50800</xdr:colOff>
      <xdr:row>104</xdr:row>
      <xdr:rowOff>1088</xdr:rowOff>
    </xdr:to>
    <xdr:cxnSp macro="">
      <xdr:nvCxnSpPr>
        <xdr:cNvPr id="640" name="直線コネクタ 639"/>
        <xdr:cNvCxnSpPr/>
      </xdr:nvCxnSpPr>
      <xdr:spPr>
        <a:xfrm flipV="1">
          <a:off x="14592300" y="17809029"/>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159294</xdr:rowOff>
    </xdr:from>
    <xdr:to>
      <xdr:col>72</xdr:col>
      <xdr:colOff>38100</xdr:colOff>
      <xdr:row>104</xdr:row>
      <xdr:rowOff>89444</xdr:rowOff>
    </xdr:to>
    <xdr:sp macro="" textlink="">
      <xdr:nvSpPr>
        <xdr:cNvPr id="641" name="楕円 640"/>
        <xdr:cNvSpPr/>
      </xdr:nvSpPr>
      <xdr:spPr>
        <a:xfrm>
          <a:off x="13652500" y="1781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1088</xdr:rowOff>
    </xdr:from>
    <xdr:to>
      <xdr:col>76</xdr:col>
      <xdr:colOff>114300</xdr:colOff>
      <xdr:row>104</xdr:row>
      <xdr:rowOff>38644</xdr:rowOff>
    </xdr:to>
    <xdr:cxnSp macro="">
      <xdr:nvCxnSpPr>
        <xdr:cNvPr id="642" name="直線コネクタ 641"/>
        <xdr:cNvCxnSpPr/>
      </xdr:nvCxnSpPr>
      <xdr:spPr>
        <a:xfrm flipV="1">
          <a:off x="13703300" y="1783188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125565</xdr:rowOff>
    </xdr:from>
    <xdr:ext cx="405111" cy="259045"/>
    <xdr:sp macro="" textlink="">
      <xdr:nvSpPr>
        <xdr:cNvPr id="643" name="n_1aveValue【公民館】&#10;有形固定資産減価償却率"/>
        <xdr:cNvSpPr txBox="1"/>
      </xdr:nvSpPr>
      <xdr:spPr>
        <a:xfrm>
          <a:off x="15266044" y="1744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143527</xdr:rowOff>
    </xdr:from>
    <xdr:ext cx="405111" cy="259045"/>
    <xdr:sp macro="" textlink="">
      <xdr:nvSpPr>
        <xdr:cNvPr id="644" name="n_2aveValue【公民館】&#10;有形固定資産減価償却率"/>
        <xdr:cNvSpPr txBox="1"/>
      </xdr:nvSpPr>
      <xdr:spPr>
        <a:xfrm>
          <a:off x="143897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25961</xdr:rowOff>
    </xdr:from>
    <xdr:ext cx="405111" cy="259045"/>
    <xdr:sp macro="" textlink="">
      <xdr:nvSpPr>
        <xdr:cNvPr id="645" name="n_3aveValue【公民館】&#10;有形固定資産減価償却率"/>
        <xdr:cNvSpPr txBox="1"/>
      </xdr:nvSpPr>
      <xdr:spPr>
        <a:xfrm>
          <a:off x="135007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20156</xdr:rowOff>
    </xdr:from>
    <xdr:ext cx="405111" cy="259045"/>
    <xdr:sp macro="" textlink="">
      <xdr:nvSpPr>
        <xdr:cNvPr id="646" name="n_1mainValue【公民館】&#10;有形固定資産減価償却率"/>
        <xdr:cNvSpPr txBox="1"/>
      </xdr:nvSpPr>
      <xdr:spPr>
        <a:xfrm>
          <a:off x="15266044" y="17850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43015</xdr:rowOff>
    </xdr:from>
    <xdr:ext cx="405111" cy="259045"/>
    <xdr:sp macro="" textlink="">
      <xdr:nvSpPr>
        <xdr:cNvPr id="647" name="n_2mainValue【公民館】&#10;有形固定資産減価償却率"/>
        <xdr:cNvSpPr txBox="1"/>
      </xdr:nvSpPr>
      <xdr:spPr>
        <a:xfrm>
          <a:off x="14389744" y="1787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80571</xdr:rowOff>
    </xdr:from>
    <xdr:ext cx="405111" cy="259045"/>
    <xdr:sp macro="" textlink="">
      <xdr:nvSpPr>
        <xdr:cNvPr id="648" name="n_3mainValue【公民館】&#10;有形固定資産減価償却率"/>
        <xdr:cNvSpPr txBox="1"/>
      </xdr:nvSpPr>
      <xdr:spPr>
        <a:xfrm>
          <a:off x="13500744" y="1791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9" name="正方形/長方形 64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0" name="正方形/長方形 64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1" name="正方形/長方形 65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2" name="正方形/長方形 65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3" name="正方形/長方形 65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4" name="正方形/長方形 65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5" name="正方形/長方形 65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6" name="正方形/長方形 65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7" name="テキスト ボックス 65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8" name="直線コネクタ 65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9" name="直線コネクタ 65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0" name="テキスト ボックス 65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1" name="直線コネクタ 66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2" name="テキスト ボックス 66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3" name="直線コネクタ 66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664" name="テキスト ボックス 663"/>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5" name="直線コネクタ 66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666" name="テキスト ボックス 665"/>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7" name="直線コネクタ 66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68" name="テキスト ボックス 667"/>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9" name="直線コネクタ 66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70" name="テキスト ボックス 669"/>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68656</xdr:rowOff>
    </xdr:from>
    <xdr:to>
      <xdr:col>116</xdr:col>
      <xdr:colOff>62864</xdr:colOff>
      <xdr:row>108</xdr:row>
      <xdr:rowOff>150419</xdr:rowOff>
    </xdr:to>
    <xdr:cxnSp macro="">
      <xdr:nvCxnSpPr>
        <xdr:cNvPr id="672" name="直線コネクタ 671"/>
        <xdr:cNvCxnSpPr/>
      </xdr:nvCxnSpPr>
      <xdr:spPr>
        <a:xfrm flipV="1">
          <a:off x="22160864" y="17385106"/>
          <a:ext cx="0" cy="128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154246</xdr:rowOff>
    </xdr:from>
    <xdr:ext cx="469744" cy="259045"/>
    <xdr:sp macro="" textlink="">
      <xdr:nvSpPr>
        <xdr:cNvPr id="673" name="【公民館】&#10;一人当たり面積最小値テキスト"/>
        <xdr:cNvSpPr txBox="1"/>
      </xdr:nvSpPr>
      <xdr:spPr>
        <a:xfrm>
          <a:off x="22199600" y="1867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150419</xdr:rowOff>
    </xdr:from>
    <xdr:to>
      <xdr:col>116</xdr:col>
      <xdr:colOff>152400</xdr:colOff>
      <xdr:row>108</xdr:row>
      <xdr:rowOff>150419</xdr:rowOff>
    </xdr:to>
    <xdr:cxnSp macro="">
      <xdr:nvCxnSpPr>
        <xdr:cNvPr id="674" name="直線コネクタ 673"/>
        <xdr:cNvCxnSpPr/>
      </xdr:nvCxnSpPr>
      <xdr:spPr>
        <a:xfrm>
          <a:off x="22072600" y="1866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15333</xdr:rowOff>
    </xdr:from>
    <xdr:ext cx="534377" cy="259045"/>
    <xdr:sp macro="" textlink="">
      <xdr:nvSpPr>
        <xdr:cNvPr id="675" name="【公民館】&#10;一人当たり面積最大値テキスト"/>
        <xdr:cNvSpPr txBox="1"/>
      </xdr:nvSpPr>
      <xdr:spPr>
        <a:xfrm>
          <a:off x="22199600" y="1716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68656</xdr:rowOff>
    </xdr:from>
    <xdr:to>
      <xdr:col>116</xdr:col>
      <xdr:colOff>152400</xdr:colOff>
      <xdr:row>101</xdr:row>
      <xdr:rowOff>68656</xdr:rowOff>
    </xdr:to>
    <xdr:cxnSp macro="">
      <xdr:nvCxnSpPr>
        <xdr:cNvPr id="676" name="直線コネクタ 675"/>
        <xdr:cNvCxnSpPr/>
      </xdr:nvCxnSpPr>
      <xdr:spPr>
        <a:xfrm>
          <a:off x="22072600" y="1738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45990</xdr:rowOff>
    </xdr:from>
    <xdr:ext cx="469744" cy="259045"/>
    <xdr:sp macro="" textlink="">
      <xdr:nvSpPr>
        <xdr:cNvPr id="677" name="【公民館】&#10;一人当たり面積平均値テキスト"/>
        <xdr:cNvSpPr txBox="1"/>
      </xdr:nvSpPr>
      <xdr:spPr>
        <a:xfrm>
          <a:off x="22199600" y="18391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23113</xdr:rowOff>
    </xdr:from>
    <xdr:to>
      <xdr:col>116</xdr:col>
      <xdr:colOff>114300</xdr:colOff>
      <xdr:row>108</xdr:row>
      <xdr:rowOff>124713</xdr:rowOff>
    </xdr:to>
    <xdr:sp macro="" textlink="">
      <xdr:nvSpPr>
        <xdr:cNvPr id="678" name="フローチャート: 判断 677"/>
        <xdr:cNvSpPr/>
      </xdr:nvSpPr>
      <xdr:spPr>
        <a:xfrm>
          <a:off x="22110700" y="1853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26009</xdr:rowOff>
    </xdr:from>
    <xdr:to>
      <xdr:col>112</xdr:col>
      <xdr:colOff>38100</xdr:colOff>
      <xdr:row>108</xdr:row>
      <xdr:rowOff>127609</xdr:rowOff>
    </xdr:to>
    <xdr:sp macro="" textlink="">
      <xdr:nvSpPr>
        <xdr:cNvPr id="679" name="フローチャート: 判断 678"/>
        <xdr:cNvSpPr/>
      </xdr:nvSpPr>
      <xdr:spPr>
        <a:xfrm>
          <a:off x="21272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37897</xdr:rowOff>
    </xdr:from>
    <xdr:to>
      <xdr:col>107</xdr:col>
      <xdr:colOff>101600</xdr:colOff>
      <xdr:row>108</xdr:row>
      <xdr:rowOff>139497</xdr:rowOff>
    </xdr:to>
    <xdr:sp macro="" textlink="">
      <xdr:nvSpPr>
        <xdr:cNvPr id="680" name="フローチャート: 判断 679"/>
        <xdr:cNvSpPr/>
      </xdr:nvSpPr>
      <xdr:spPr>
        <a:xfrm>
          <a:off x="20383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51460</xdr:rowOff>
    </xdr:from>
    <xdr:to>
      <xdr:col>102</xdr:col>
      <xdr:colOff>165100</xdr:colOff>
      <xdr:row>108</xdr:row>
      <xdr:rowOff>153060</xdr:rowOff>
    </xdr:to>
    <xdr:sp macro="" textlink="">
      <xdr:nvSpPr>
        <xdr:cNvPr id="681" name="フローチャート: 判断 680"/>
        <xdr:cNvSpPr/>
      </xdr:nvSpPr>
      <xdr:spPr>
        <a:xfrm>
          <a:off x="19494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2" name="テキスト ボックス 68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3" name="テキスト ボックス 68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4" name="テキスト ボックス 68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5" name="テキスト ボックス 68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6" name="テキスト ボックス 68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28448</xdr:rowOff>
    </xdr:from>
    <xdr:to>
      <xdr:col>116</xdr:col>
      <xdr:colOff>114300</xdr:colOff>
      <xdr:row>108</xdr:row>
      <xdr:rowOff>130048</xdr:rowOff>
    </xdr:to>
    <xdr:sp macro="" textlink="">
      <xdr:nvSpPr>
        <xdr:cNvPr id="687" name="楕円 686"/>
        <xdr:cNvSpPr/>
      </xdr:nvSpPr>
      <xdr:spPr>
        <a:xfrm>
          <a:off x="22110700" y="1854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1541</xdr:rowOff>
    </xdr:from>
    <xdr:ext cx="469744" cy="259045"/>
    <xdr:sp macro="" textlink="">
      <xdr:nvSpPr>
        <xdr:cNvPr id="688" name="【公民館】&#10;一人当たり面積該当値テキスト"/>
        <xdr:cNvSpPr txBox="1"/>
      </xdr:nvSpPr>
      <xdr:spPr>
        <a:xfrm>
          <a:off x="22199600" y="185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29896</xdr:rowOff>
    </xdr:from>
    <xdr:to>
      <xdr:col>112</xdr:col>
      <xdr:colOff>38100</xdr:colOff>
      <xdr:row>108</xdr:row>
      <xdr:rowOff>131496</xdr:rowOff>
    </xdr:to>
    <xdr:sp macro="" textlink="">
      <xdr:nvSpPr>
        <xdr:cNvPr id="689" name="楕円 688"/>
        <xdr:cNvSpPr/>
      </xdr:nvSpPr>
      <xdr:spPr>
        <a:xfrm>
          <a:off x="21272500" y="1854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79248</xdr:rowOff>
    </xdr:from>
    <xdr:to>
      <xdr:col>116</xdr:col>
      <xdr:colOff>63500</xdr:colOff>
      <xdr:row>108</xdr:row>
      <xdr:rowOff>80696</xdr:rowOff>
    </xdr:to>
    <xdr:cxnSp macro="">
      <xdr:nvCxnSpPr>
        <xdr:cNvPr id="690" name="直線コネクタ 689"/>
        <xdr:cNvCxnSpPr/>
      </xdr:nvCxnSpPr>
      <xdr:spPr>
        <a:xfrm flipV="1">
          <a:off x="21323300" y="18595848"/>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31192</xdr:rowOff>
    </xdr:from>
    <xdr:to>
      <xdr:col>107</xdr:col>
      <xdr:colOff>101600</xdr:colOff>
      <xdr:row>108</xdr:row>
      <xdr:rowOff>132792</xdr:rowOff>
    </xdr:to>
    <xdr:sp macro="" textlink="">
      <xdr:nvSpPr>
        <xdr:cNvPr id="691" name="楕円 690"/>
        <xdr:cNvSpPr/>
      </xdr:nvSpPr>
      <xdr:spPr>
        <a:xfrm>
          <a:off x="20383500" y="1854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80696</xdr:rowOff>
    </xdr:from>
    <xdr:to>
      <xdr:col>111</xdr:col>
      <xdr:colOff>177800</xdr:colOff>
      <xdr:row>108</xdr:row>
      <xdr:rowOff>81992</xdr:rowOff>
    </xdr:to>
    <xdr:cxnSp macro="">
      <xdr:nvCxnSpPr>
        <xdr:cNvPr id="692" name="直線コネクタ 691"/>
        <xdr:cNvCxnSpPr/>
      </xdr:nvCxnSpPr>
      <xdr:spPr>
        <a:xfrm flipV="1">
          <a:off x="20434300" y="18597296"/>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32944</xdr:rowOff>
    </xdr:from>
    <xdr:to>
      <xdr:col>102</xdr:col>
      <xdr:colOff>165100</xdr:colOff>
      <xdr:row>108</xdr:row>
      <xdr:rowOff>134544</xdr:rowOff>
    </xdr:to>
    <xdr:sp macro="" textlink="">
      <xdr:nvSpPr>
        <xdr:cNvPr id="693" name="楕円 692"/>
        <xdr:cNvSpPr/>
      </xdr:nvSpPr>
      <xdr:spPr>
        <a:xfrm>
          <a:off x="19494500" y="1854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81992</xdr:rowOff>
    </xdr:from>
    <xdr:to>
      <xdr:col>107</xdr:col>
      <xdr:colOff>50800</xdr:colOff>
      <xdr:row>108</xdr:row>
      <xdr:rowOff>83744</xdr:rowOff>
    </xdr:to>
    <xdr:cxnSp macro="">
      <xdr:nvCxnSpPr>
        <xdr:cNvPr id="694" name="直線コネクタ 693"/>
        <xdr:cNvCxnSpPr/>
      </xdr:nvCxnSpPr>
      <xdr:spPr>
        <a:xfrm flipV="1">
          <a:off x="19545300" y="18598592"/>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144136</xdr:rowOff>
    </xdr:from>
    <xdr:ext cx="469744" cy="259045"/>
    <xdr:sp macro="" textlink="">
      <xdr:nvSpPr>
        <xdr:cNvPr id="695" name="n_1aveValue【公民館】&#10;一人当たり面積"/>
        <xdr:cNvSpPr txBox="1"/>
      </xdr:nvSpPr>
      <xdr:spPr>
        <a:xfrm>
          <a:off x="210757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130624</xdr:rowOff>
    </xdr:from>
    <xdr:ext cx="469744" cy="259045"/>
    <xdr:sp macro="" textlink="">
      <xdr:nvSpPr>
        <xdr:cNvPr id="696" name="n_2aveValue【公民館】&#10;一人当たり面積"/>
        <xdr:cNvSpPr txBox="1"/>
      </xdr:nvSpPr>
      <xdr:spPr>
        <a:xfrm>
          <a:off x="20199427" y="186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144187</xdr:rowOff>
    </xdr:from>
    <xdr:ext cx="469744" cy="259045"/>
    <xdr:sp macro="" textlink="">
      <xdr:nvSpPr>
        <xdr:cNvPr id="697" name="n_3aveValue【公民館】&#10;一人当たり面積"/>
        <xdr:cNvSpPr txBox="1"/>
      </xdr:nvSpPr>
      <xdr:spPr>
        <a:xfrm>
          <a:off x="19310427" y="1866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122623</xdr:rowOff>
    </xdr:from>
    <xdr:ext cx="469744" cy="259045"/>
    <xdr:sp macro="" textlink="">
      <xdr:nvSpPr>
        <xdr:cNvPr id="698" name="n_1mainValue【公民館】&#10;一人当たり面積"/>
        <xdr:cNvSpPr txBox="1"/>
      </xdr:nvSpPr>
      <xdr:spPr>
        <a:xfrm>
          <a:off x="21075727" y="18639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149319</xdr:rowOff>
    </xdr:from>
    <xdr:ext cx="469744" cy="259045"/>
    <xdr:sp macro="" textlink="">
      <xdr:nvSpPr>
        <xdr:cNvPr id="699" name="n_2mainValue【公民館】&#10;一人当たり面積"/>
        <xdr:cNvSpPr txBox="1"/>
      </xdr:nvSpPr>
      <xdr:spPr>
        <a:xfrm>
          <a:off x="20199427" y="1832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151071</xdr:rowOff>
    </xdr:from>
    <xdr:ext cx="469744" cy="259045"/>
    <xdr:sp macro="" textlink="">
      <xdr:nvSpPr>
        <xdr:cNvPr id="700" name="n_3mainValue【公民館】&#10;一人当たり面積"/>
        <xdr:cNvSpPr txBox="1"/>
      </xdr:nvSpPr>
      <xdr:spPr>
        <a:xfrm>
          <a:off x="19310427" y="18324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1" name="正方形/長方形 70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2" name="正方形/長方形 70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3" name="テキスト ボックス 70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類似団体と比較して特に有形固定資産減価償却率が高い施設としては、認定子ども園・幼稚園・保育所、学校施設、消防施設、庁舎であり、特に低くなっている施設は</a:t>
          </a:r>
          <a:r>
            <a:rPr kumimoji="1" lang="ja-JP" altLang="en-US" sz="1100">
              <a:solidFill>
                <a:schemeClr val="dk1"/>
              </a:solidFill>
              <a:effectLst/>
              <a:latin typeface="+mn-lt"/>
              <a:ea typeface="+mn-ea"/>
              <a:cs typeface="+mn-cs"/>
            </a:rPr>
            <a:t>公</a:t>
          </a:r>
          <a:r>
            <a:rPr kumimoji="1" lang="ja-JP" altLang="ja-JP" sz="1100">
              <a:solidFill>
                <a:schemeClr val="dk1"/>
              </a:solidFill>
              <a:effectLst/>
              <a:latin typeface="+mn-lt"/>
              <a:ea typeface="+mn-ea"/>
              <a:cs typeface="+mn-cs"/>
            </a:rPr>
            <a:t>営住宅</a:t>
          </a:r>
          <a:r>
            <a:rPr kumimoji="1" lang="ja-JP" altLang="en-US" sz="1100">
              <a:solidFill>
                <a:schemeClr val="dk1"/>
              </a:solidFill>
              <a:effectLst/>
              <a:latin typeface="+mn-lt"/>
              <a:ea typeface="+mn-ea"/>
              <a:cs typeface="+mn-cs"/>
            </a:rPr>
            <a:t>、一般廃棄物処理施設</a:t>
          </a:r>
          <a:r>
            <a:rPr kumimoji="1" lang="ja-JP" altLang="ja-JP" sz="1100">
              <a:solidFill>
                <a:schemeClr val="dk1"/>
              </a:solidFill>
              <a:effectLst/>
              <a:latin typeface="+mn-lt"/>
              <a:ea typeface="+mn-ea"/>
              <a:cs typeface="+mn-cs"/>
            </a:rPr>
            <a:t>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認定子ども園・幼稚園・保育所については、蓬田保育所（耐用年数</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年）の平成</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年の改修以降、年数が経過しているため、減価償却率が高い。</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学校施設については</a:t>
          </a:r>
          <a:r>
            <a:rPr kumimoji="1" lang="ja-JP" altLang="en-US" sz="110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蓬田小学校について、主として木造であり耐用年数が短</a:t>
          </a:r>
          <a:r>
            <a:rPr lang="ja-JP" altLang="en-US" sz="1100" b="0" i="0" baseline="0">
              <a:solidFill>
                <a:schemeClr val="dk1"/>
              </a:solidFill>
              <a:effectLst/>
              <a:latin typeface="+mn-lt"/>
              <a:ea typeface="+mn-ea"/>
              <a:cs typeface="+mn-cs"/>
            </a:rPr>
            <a:t>く、蓬田中学校については、平成</a:t>
          </a:r>
          <a:r>
            <a:rPr lang="en-US" altLang="ja-JP" sz="1100" b="0" i="0" baseline="0">
              <a:solidFill>
                <a:schemeClr val="dk1"/>
              </a:solidFill>
              <a:effectLst/>
              <a:latin typeface="+mn-lt"/>
              <a:ea typeface="+mn-ea"/>
              <a:cs typeface="+mn-cs"/>
            </a:rPr>
            <a:t>11</a:t>
          </a:r>
          <a:r>
            <a:rPr lang="ja-JP" altLang="en-US" sz="1100" b="0" i="0" baseline="0">
              <a:solidFill>
                <a:schemeClr val="dk1"/>
              </a:solidFill>
              <a:effectLst/>
              <a:latin typeface="+mn-lt"/>
              <a:ea typeface="+mn-ea"/>
              <a:cs typeface="+mn-cs"/>
            </a:rPr>
            <a:t>年度の改修より年数が経過しているため</a:t>
          </a:r>
          <a:r>
            <a:rPr lang="ja-JP" altLang="ja-JP" sz="1100" b="0" i="0" baseline="0">
              <a:solidFill>
                <a:schemeClr val="dk1"/>
              </a:solidFill>
              <a:effectLst/>
              <a:latin typeface="+mn-lt"/>
              <a:ea typeface="+mn-ea"/>
              <a:cs typeface="+mn-cs"/>
            </a:rPr>
            <a:t>、平均よりも減価償却率は高くなっている。</a:t>
          </a:r>
          <a:endParaRPr lang="en-US" altLang="ja-JP" sz="1100" b="0" i="0" baseline="0">
            <a:solidFill>
              <a:schemeClr val="dk1"/>
            </a:solidFill>
            <a:effectLst/>
            <a:latin typeface="+mn-lt"/>
            <a:ea typeface="+mn-ea"/>
            <a:cs typeface="+mn-cs"/>
          </a:endParaRPr>
        </a:p>
        <a:p>
          <a:pPr eaLnBrk="1" fontAlgn="auto" latinLnBrk="0" hangingPunct="1"/>
          <a:r>
            <a:rPr lang="ja-JP" altLang="en-US"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消防施設と庁舎についても、消防団分団屯所と役場庁舎の耐用年数２４年が既に経過しているため、平均よりも減価償却率が高</a:t>
          </a:r>
          <a:r>
            <a:rPr lang="ja-JP" altLang="en-US" sz="1100" b="0" i="0" baseline="0">
              <a:solidFill>
                <a:schemeClr val="dk1"/>
              </a:solidFill>
              <a:effectLst/>
              <a:latin typeface="+mn-lt"/>
              <a:ea typeface="+mn-ea"/>
              <a:cs typeface="+mn-cs"/>
            </a:rPr>
            <a:t>くなっており、役場庁舎にあっては、減価償却率</a:t>
          </a:r>
          <a:r>
            <a:rPr lang="en-US" altLang="ja-JP" sz="1100" b="0" i="0" baseline="0">
              <a:solidFill>
                <a:schemeClr val="dk1"/>
              </a:solidFill>
              <a:effectLst/>
              <a:latin typeface="+mn-lt"/>
              <a:ea typeface="+mn-ea"/>
              <a:cs typeface="+mn-cs"/>
            </a:rPr>
            <a:t>100</a:t>
          </a:r>
          <a:r>
            <a:rPr lang="ja-JP" altLang="en-US" sz="1100" b="0" i="0" baseline="0">
              <a:solidFill>
                <a:schemeClr val="dk1"/>
              </a:solidFill>
              <a:effectLst/>
              <a:latin typeface="+mn-lt"/>
              <a:ea typeface="+mn-ea"/>
              <a:cs typeface="+mn-cs"/>
            </a:rPr>
            <a:t>％と</a:t>
          </a:r>
          <a:r>
            <a:rPr lang="ja-JP" altLang="ja-JP" sz="1100" b="0" i="0" baseline="0">
              <a:solidFill>
                <a:schemeClr val="dk1"/>
              </a:solidFill>
              <a:effectLst/>
              <a:latin typeface="+mn-lt"/>
              <a:ea typeface="+mn-ea"/>
              <a:cs typeface="+mn-cs"/>
            </a:rPr>
            <a:t>なっている。</a:t>
          </a:r>
          <a:r>
            <a:rPr lang="ja-JP" altLang="ja-JP" sz="1100">
              <a:solidFill>
                <a:schemeClr val="dk1"/>
              </a:solidFill>
              <a:effectLst/>
              <a:latin typeface="+mn-lt"/>
              <a:ea typeface="+mn-ea"/>
              <a:cs typeface="+mn-cs"/>
            </a:rPr>
            <a:t>　</a:t>
          </a:r>
          <a:endParaRPr lang="en-US" altLang="ja-JP" sz="1100">
            <a:solidFill>
              <a:schemeClr val="dk1"/>
            </a:solidFill>
            <a:effectLst/>
            <a:latin typeface="+mn-lt"/>
            <a:ea typeface="+mn-ea"/>
            <a:cs typeface="+mn-cs"/>
          </a:endParaRPr>
        </a:p>
        <a:p>
          <a:pPr eaLnBrk="1" fontAlgn="auto" latinLnBrk="0" hangingPunct="1"/>
          <a:r>
            <a:rPr lang="ja-JP" altLang="en-US" sz="1100">
              <a:solidFill>
                <a:schemeClr val="dk1"/>
              </a:solidFill>
              <a:effectLst/>
              <a:latin typeface="+mn-lt"/>
              <a:ea typeface="+mn-ea"/>
              <a:cs typeface="+mn-cs"/>
            </a:rPr>
            <a:t>　一方、</a:t>
          </a:r>
          <a:r>
            <a:rPr lang="ja-JP" altLang="ja-JP" sz="1100">
              <a:solidFill>
                <a:schemeClr val="dk1"/>
              </a:solidFill>
              <a:effectLst/>
              <a:latin typeface="+mn-lt"/>
              <a:ea typeface="+mn-ea"/>
              <a:cs typeface="+mn-cs"/>
            </a:rPr>
            <a:t>公営住宅については、大館住宅団地と宮本住宅団地について、昭和</a:t>
          </a:r>
          <a:r>
            <a:rPr lang="en-US" altLang="ja-JP" sz="1100">
              <a:solidFill>
                <a:schemeClr val="dk1"/>
              </a:solidFill>
              <a:effectLst/>
              <a:latin typeface="+mn-lt"/>
              <a:ea typeface="+mn-ea"/>
              <a:cs typeface="+mn-cs"/>
            </a:rPr>
            <a:t>59</a:t>
          </a:r>
          <a:r>
            <a:rPr lang="ja-JP" altLang="ja-JP" sz="1100">
              <a:solidFill>
                <a:schemeClr val="dk1"/>
              </a:solidFill>
              <a:effectLst/>
              <a:latin typeface="+mn-lt"/>
              <a:ea typeface="+mn-ea"/>
              <a:cs typeface="+mn-cs"/>
            </a:rPr>
            <a:t>年の取得以降、耐用年数である</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年を経過しているものの、生活排水等改善事業や外壁改修事業等により長寿命化を図っており、平成</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年から</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年にかけて新設したよもっと団地により、平均よりも減価償却率は低くなっている。</a:t>
          </a:r>
          <a:endParaRPr lang="en-US" altLang="ja-JP" sz="1100">
            <a:solidFill>
              <a:schemeClr val="dk1"/>
            </a:solidFill>
            <a:effectLst/>
            <a:latin typeface="+mn-lt"/>
            <a:ea typeface="+mn-ea"/>
            <a:cs typeface="+mn-cs"/>
          </a:endParaRPr>
        </a:p>
        <a:p>
          <a:pPr eaLnBrk="1" fontAlgn="auto" latinLnBrk="0" hangingPunct="1"/>
          <a:r>
            <a:rPr lang="ja-JP" altLang="en-US" sz="1100">
              <a:solidFill>
                <a:schemeClr val="dk1"/>
              </a:solidFill>
              <a:effectLst/>
              <a:latin typeface="+mn-lt"/>
              <a:ea typeface="+mn-ea"/>
              <a:cs typeface="+mn-cs"/>
            </a:rPr>
            <a:t>　一般廃棄物処理施設については、平成</a:t>
          </a:r>
          <a:r>
            <a:rPr lang="en-US" altLang="ja-JP" sz="1100">
              <a:solidFill>
                <a:schemeClr val="dk1"/>
              </a:solidFill>
              <a:effectLst/>
              <a:latin typeface="+mn-lt"/>
              <a:ea typeface="+mn-ea"/>
              <a:cs typeface="+mn-cs"/>
            </a:rPr>
            <a:t>27</a:t>
          </a:r>
          <a:r>
            <a:rPr lang="ja-JP" altLang="en-US" sz="1100">
              <a:solidFill>
                <a:schemeClr val="dk1"/>
              </a:solidFill>
              <a:effectLst/>
              <a:latin typeface="+mn-lt"/>
              <a:ea typeface="+mn-ea"/>
              <a:cs typeface="+mn-cs"/>
            </a:rPr>
            <a:t>年度に新設した蓬田村ホタテガイ養殖残渣堆肥化処理施設により、減価償却率は低くなっている。</a:t>
          </a:r>
          <a:r>
            <a:rPr lang="ja-JP" altLang="ja-JP" sz="1100" b="0" i="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（次ページへ続く）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青森県蓬田村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2,811
2,809
80.84
2,281,722
2,218,886
34,982
1,541,142
1,923,666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74295</xdr:rowOff>
    </xdr:to>
    <xdr:cxnSp macro="">
      <xdr:nvCxnSpPr>
        <xdr:cNvPr id="72" name="直線コネクタ 71"/>
        <xdr:cNvCxnSpPr/>
      </xdr:nvCxnSpPr>
      <xdr:spPr>
        <a:xfrm flipV="1">
          <a:off x="4634865" y="952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78122</xdr:rowOff>
    </xdr:from>
    <xdr:ext cx="405111" cy="259045"/>
    <xdr:sp macro="" textlink="">
      <xdr:nvSpPr>
        <xdr:cNvPr id="73" name="【体育館・プール】&#10;有形固定資産減価償却率最小値テキスト"/>
        <xdr:cNvSpPr txBox="1"/>
      </xdr:nvSpPr>
      <xdr:spPr>
        <a:xfrm>
          <a:off x="4673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74" name="直線コネクタ 73"/>
        <xdr:cNvCxnSpPr/>
      </xdr:nvCxnSpPr>
      <xdr:spPr>
        <a:xfrm>
          <a:off x="4546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125747</xdr:rowOff>
    </xdr:from>
    <xdr:ext cx="405111" cy="259045"/>
    <xdr:sp macro="" textlink="">
      <xdr:nvSpPr>
        <xdr:cNvPr id="77" name="【体育館・プール】&#10;有形固定資産減価償却率平均値テキスト"/>
        <xdr:cNvSpPr txBox="1"/>
      </xdr:nvSpPr>
      <xdr:spPr>
        <a:xfrm>
          <a:off x="4673600" y="10069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147320</xdr:rowOff>
    </xdr:from>
    <xdr:to>
      <xdr:col>24</xdr:col>
      <xdr:colOff>114300</xdr:colOff>
      <xdr:row>59</xdr:row>
      <xdr:rowOff>77470</xdr:rowOff>
    </xdr:to>
    <xdr:sp macro="" textlink="">
      <xdr:nvSpPr>
        <xdr:cNvPr id="78" name="フローチャート: 判断 77"/>
        <xdr:cNvSpPr/>
      </xdr:nvSpPr>
      <xdr:spPr>
        <a:xfrm>
          <a:off x="45847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xdr:rowOff>
    </xdr:from>
    <xdr:to>
      <xdr:col>20</xdr:col>
      <xdr:colOff>38100</xdr:colOff>
      <xdr:row>59</xdr:row>
      <xdr:rowOff>109855</xdr:rowOff>
    </xdr:to>
    <xdr:sp macro="" textlink="">
      <xdr:nvSpPr>
        <xdr:cNvPr id="79" name="フローチャート: 判断 78"/>
        <xdr:cNvSpPr/>
      </xdr:nvSpPr>
      <xdr:spPr>
        <a:xfrm>
          <a:off x="3746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100982</xdr:rowOff>
    </xdr:from>
    <xdr:ext cx="405111" cy="259045"/>
    <xdr:sp macro="" textlink="">
      <xdr:nvSpPr>
        <xdr:cNvPr id="80" name="n_1aveValue【体育館・プール】&#10;有形固定資産減価償却率"/>
        <xdr:cNvSpPr txBox="1"/>
      </xdr:nvSpPr>
      <xdr:spPr>
        <a:xfrm>
          <a:off x="3582044" y="1021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12065</xdr:rowOff>
    </xdr:from>
    <xdr:to>
      <xdr:col>15</xdr:col>
      <xdr:colOff>101600</xdr:colOff>
      <xdr:row>59</xdr:row>
      <xdr:rowOff>113665</xdr:rowOff>
    </xdr:to>
    <xdr:sp macro="" textlink="">
      <xdr:nvSpPr>
        <xdr:cNvPr id="81" name="フローチャート: 判断 80"/>
        <xdr:cNvSpPr/>
      </xdr:nvSpPr>
      <xdr:spPr>
        <a:xfrm>
          <a:off x="2857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104792</xdr:rowOff>
    </xdr:from>
    <xdr:ext cx="405111" cy="259045"/>
    <xdr:sp macro="" textlink="">
      <xdr:nvSpPr>
        <xdr:cNvPr id="82" name="n_2aveValue【体育館・プール】&#10;有形固定資産減価償却率"/>
        <xdr:cNvSpPr txBox="1"/>
      </xdr:nvSpPr>
      <xdr:spPr>
        <a:xfrm>
          <a:off x="27057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29210</xdr:rowOff>
    </xdr:from>
    <xdr:to>
      <xdr:col>10</xdr:col>
      <xdr:colOff>165100</xdr:colOff>
      <xdr:row>59</xdr:row>
      <xdr:rowOff>130810</xdr:rowOff>
    </xdr:to>
    <xdr:sp macro="" textlink="">
      <xdr:nvSpPr>
        <xdr:cNvPr id="83" name="フローチャート: 判断 82"/>
        <xdr:cNvSpPr/>
      </xdr:nvSpPr>
      <xdr:spPr>
        <a:xfrm>
          <a:off x="1968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121937</xdr:rowOff>
    </xdr:from>
    <xdr:ext cx="405111" cy="259045"/>
    <xdr:sp macro="" textlink="">
      <xdr:nvSpPr>
        <xdr:cNvPr id="84" name="n_3aveValue【体育館・プール】&#10;有形固定資産減価償却率"/>
        <xdr:cNvSpPr txBox="1"/>
      </xdr:nvSpPr>
      <xdr:spPr>
        <a:xfrm>
          <a:off x="1816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55880</xdr:rowOff>
    </xdr:from>
    <xdr:to>
      <xdr:col>24</xdr:col>
      <xdr:colOff>114300</xdr:colOff>
      <xdr:row>58</xdr:row>
      <xdr:rowOff>157480</xdr:rowOff>
    </xdr:to>
    <xdr:sp macro="" textlink="">
      <xdr:nvSpPr>
        <xdr:cNvPr id="90" name="楕円 89"/>
        <xdr:cNvSpPr/>
      </xdr:nvSpPr>
      <xdr:spPr>
        <a:xfrm>
          <a:off x="4584700" y="99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78757</xdr:rowOff>
    </xdr:from>
    <xdr:ext cx="405111" cy="259045"/>
    <xdr:sp macro="" textlink="">
      <xdr:nvSpPr>
        <xdr:cNvPr id="91" name="【体育館・プール】&#10;有形固定資産減価償却率該当値テキスト"/>
        <xdr:cNvSpPr txBox="1"/>
      </xdr:nvSpPr>
      <xdr:spPr>
        <a:xfrm>
          <a:off x="4673600"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97790</xdr:rowOff>
    </xdr:from>
    <xdr:to>
      <xdr:col>20</xdr:col>
      <xdr:colOff>38100</xdr:colOff>
      <xdr:row>59</xdr:row>
      <xdr:rowOff>27940</xdr:rowOff>
    </xdr:to>
    <xdr:sp macro="" textlink="">
      <xdr:nvSpPr>
        <xdr:cNvPr id="92" name="楕円 91"/>
        <xdr:cNvSpPr/>
      </xdr:nvSpPr>
      <xdr:spPr>
        <a:xfrm>
          <a:off x="3746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106680</xdr:rowOff>
    </xdr:from>
    <xdr:to>
      <xdr:col>24</xdr:col>
      <xdr:colOff>63500</xdr:colOff>
      <xdr:row>58</xdr:row>
      <xdr:rowOff>148590</xdr:rowOff>
    </xdr:to>
    <xdr:cxnSp macro="">
      <xdr:nvCxnSpPr>
        <xdr:cNvPr id="93" name="直線コネクタ 92"/>
        <xdr:cNvCxnSpPr/>
      </xdr:nvCxnSpPr>
      <xdr:spPr>
        <a:xfrm flipV="1">
          <a:off x="3797300" y="1005078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135890</xdr:rowOff>
    </xdr:from>
    <xdr:to>
      <xdr:col>15</xdr:col>
      <xdr:colOff>101600</xdr:colOff>
      <xdr:row>59</xdr:row>
      <xdr:rowOff>66040</xdr:rowOff>
    </xdr:to>
    <xdr:sp macro="" textlink="">
      <xdr:nvSpPr>
        <xdr:cNvPr id="94" name="楕円 93"/>
        <xdr:cNvSpPr/>
      </xdr:nvSpPr>
      <xdr:spPr>
        <a:xfrm>
          <a:off x="28575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148590</xdr:rowOff>
    </xdr:from>
    <xdr:to>
      <xdr:col>19</xdr:col>
      <xdr:colOff>177800</xdr:colOff>
      <xdr:row>59</xdr:row>
      <xdr:rowOff>15240</xdr:rowOff>
    </xdr:to>
    <xdr:cxnSp macro="">
      <xdr:nvCxnSpPr>
        <xdr:cNvPr id="95" name="直線コネクタ 94"/>
        <xdr:cNvCxnSpPr/>
      </xdr:nvCxnSpPr>
      <xdr:spPr>
        <a:xfrm flipV="1">
          <a:off x="2908300" y="100926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6350</xdr:rowOff>
    </xdr:from>
    <xdr:to>
      <xdr:col>10</xdr:col>
      <xdr:colOff>165100</xdr:colOff>
      <xdr:row>59</xdr:row>
      <xdr:rowOff>107950</xdr:rowOff>
    </xdr:to>
    <xdr:sp macro="" textlink="">
      <xdr:nvSpPr>
        <xdr:cNvPr id="96" name="楕円 95"/>
        <xdr:cNvSpPr/>
      </xdr:nvSpPr>
      <xdr:spPr>
        <a:xfrm>
          <a:off x="1968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15240</xdr:rowOff>
    </xdr:from>
    <xdr:to>
      <xdr:col>15</xdr:col>
      <xdr:colOff>50800</xdr:colOff>
      <xdr:row>59</xdr:row>
      <xdr:rowOff>57150</xdr:rowOff>
    </xdr:to>
    <xdr:cxnSp macro="">
      <xdr:nvCxnSpPr>
        <xdr:cNvPr id="97" name="直線コネクタ 96"/>
        <xdr:cNvCxnSpPr/>
      </xdr:nvCxnSpPr>
      <xdr:spPr>
        <a:xfrm flipV="1">
          <a:off x="2019300" y="101307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44467</xdr:rowOff>
    </xdr:from>
    <xdr:ext cx="405111" cy="259045"/>
    <xdr:sp macro="" textlink="">
      <xdr:nvSpPr>
        <xdr:cNvPr id="98" name="n_1mainValue【体育館・プール】&#10;有形固定資産減価償却率"/>
        <xdr:cNvSpPr txBox="1"/>
      </xdr:nvSpPr>
      <xdr:spPr>
        <a:xfrm>
          <a:off x="35820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82567</xdr:rowOff>
    </xdr:from>
    <xdr:ext cx="405111" cy="259045"/>
    <xdr:sp macro="" textlink="">
      <xdr:nvSpPr>
        <xdr:cNvPr id="99" name="n_2mainValue【体育館・プール】&#10;有形固定資産減価償却率"/>
        <xdr:cNvSpPr txBox="1"/>
      </xdr:nvSpPr>
      <xdr:spPr>
        <a:xfrm>
          <a:off x="2705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124477</xdr:rowOff>
    </xdr:from>
    <xdr:ext cx="405111" cy="259045"/>
    <xdr:sp macro="" textlink="">
      <xdr:nvSpPr>
        <xdr:cNvPr id="100" name="n_3mainValue【体育館・プール】&#10;有形固定資産減価償却率"/>
        <xdr:cNvSpPr txBox="1"/>
      </xdr:nvSpPr>
      <xdr:spPr>
        <a:xfrm>
          <a:off x="1816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1" name="直線コネクタ 11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2" name="テキスト ボックス 111"/>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3" name="直線コネクタ 11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4" name="テキスト ボックス 113"/>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5" name="直線コネクタ 11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6" name="テキスト ボックス 115"/>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7" name="直線コネクタ 11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8" name="テキスト ボックス 117"/>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9" name="直線コネクタ 11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0" name="テキスト ボックス 119"/>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1" name="直線コネクタ 12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22" name="テキスト ボックス 121"/>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4" name="テキスト ボックス 123"/>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91766</xdr:rowOff>
    </xdr:from>
    <xdr:to>
      <xdr:col>54</xdr:col>
      <xdr:colOff>189865</xdr:colOff>
      <xdr:row>64</xdr:row>
      <xdr:rowOff>110708</xdr:rowOff>
    </xdr:to>
    <xdr:cxnSp macro="">
      <xdr:nvCxnSpPr>
        <xdr:cNvPr id="126" name="直線コネクタ 125"/>
        <xdr:cNvCxnSpPr/>
      </xdr:nvCxnSpPr>
      <xdr:spPr>
        <a:xfrm flipV="1">
          <a:off x="10476865" y="9521516"/>
          <a:ext cx="0" cy="1561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114535</xdr:rowOff>
    </xdr:from>
    <xdr:ext cx="469744" cy="259045"/>
    <xdr:sp macro="" textlink="">
      <xdr:nvSpPr>
        <xdr:cNvPr id="127" name="【体育館・プール】&#10;一人当たり面積最小値テキスト"/>
        <xdr:cNvSpPr txBox="1"/>
      </xdr:nvSpPr>
      <xdr:spPr>
        <a:xfrm>
          <a:off x="10515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110708</xdr:rowOff>
    </xdr:from>
    <xdr:to>
      <xdr:col>55</xdr:col>
      <xdr:colOff>88900</xdr:colOff>
      <xdr:row>64</xdr:row>
      <xdr:rowOff>110708</xdr:rowOff>
    </xdr:to>
    <xdr:cxnSp macro="">
      <xdr:nvCxnSpPr>
        <xdr:cNvPr id="128" name="直線コネクタ 127"/>
        <xdr:cNvCxnSpPr/>
      </xdr:nvCxnSpPr>
      <xdr:spPr>
        <a:xfrm>
          <a:off x="10388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38443</xdr:rowOff>
    </xdr:from>
    <xdr:ext cx="469744" cy="259045"/>
    <xdr:sp macro="" textlink="">
      <xdr:nvSpPr>
        <xdr:cNvPr id="129" name="【体育館・プール】&#10;一人当たり面積最大値テキスト"/>
        <xdr:cNvSpPr txBox="1"/>
      </xdr:nvSpPr>
      <xdr:spPr>
        <a:xfrm>
          <a:off x="10515600" y="9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91766</xdr:rowOff>
    </xdr:from>
    <xdr:to>
      <xdr:col>55</xdr:col>
      <xdr:colOff>88900</xdr:colOff>
      <xdr:row>55</xdr:row>
      <xdr:rowOff>91766</xdr:rowOff>
    </xdr:to>
    <xdr:cxnSp macro="">
      <xdr:nvCxnSpPr>
        <xdr:cNvPr id="130" name="直線コネクタ 129"/>
        <xdr:cNvCxnSpPr/>
      </xdr:nvCxnSpPr>
      <xdr:spPr>
        <a:xfrm>
          <a:off x="10388600" y="952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105318</xdr:rowOff>
    </xdr:from>
    <xdr:ext cx="469744" cy="259045"/>
    <xdr:sp macro="" textlink="">
      <xdr:nvSpPr>
        <xdr:cNvPr id="131" name="【体育館・プール】&#10;一人当たり面積平均値テキスト"/>
        <xdr:cNvSpPr txBox="1"/>
      </xdr:nvSpPr>
      <xdr:spPr>
        <a:xfrm>
          <a:off x="10515600" y="10735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82441</xdr:rowOff>
    </xdr:from>
    <xdr:to>
      <xdr:col>55</xdr:col>
      <xdr:colOff>50800</xdr:colOff>
      <xdr:row>64</xdr:row>
      <xdr:rowOff>12591</xdr:rowOff>
    </xdr:to>
    <xdr:sp macro="" textlink="">
      <xdr:nvSpPr>
        <xdr:cNvPr id="132" name="フローチャート: 判断 131"/>
        <xdr:cNvSpPr/>
      </xdr:nvSpPr>
      <xdr:spPr>
        <a:xfrm>
          <a:off x="10426700" y="108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79828</xdr:rowOff>
    </xdr:from>
    <xdr:to>
      <xdr:col>50</xdr:col>
      <xdr:colOff>165100</xdr:colOff>
      <xdr:row>64</xdr:row>
      <xdr:rowOff>9978</xdr:rowOff>
    </xdr:to>
    <xdr:sp macro="" textlink="">
      <xdr:nvSpPr>
        <xdr:cNvPr id="133" name="フローチャート: 判断 132"/>
        <xdr:cNvSpPr/>
      </xdr:nvSpPr>
      <xdr:spPr>
        <a:xfrm>
          <a:off x="9588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26505</xdr:rowOff>
    </xdr:from>
    <xdr:ext cx="469744" cy="259045"/>
    <xdr:sp macro="" textlink="">
      <xdr:nvSpPr>
        <xdr:cNvPr id="134" name="n_1aveValue【体育館・プール】&#10;一人当たり面積"/>
        <xdr:cNvSpPr txBox="1"/>
      </xdr:nvSpPr>
      <xdr:spPr>
        <a:xfrm>
          <a:off x="9391727" y="1065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75747</xdr:rowOff>
    </xdr:from>
    <xdr:to>
      <xdr:col>46</xdr:col>
      <xdr:colOff>38100</xdr:colOff>
      <xdr:row>64</xdr:row>
      <xdr:rowOff>5897</xdr:rowOff>
    </xdr:to>
    <xdr:sp macro="" textlink="">
      <xdr:nvSpPr>
        <xdr:cNvPr id="135" name="フローチャート: 判断 134"/>
        <xdr:cNvSpPr/>
      </xdr:nvSpPr>
      <xdr:spPr>
        <a:xfrm>
          <a:off x="8699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22424</xdr:rowOff>
    </xdr:from>
    <xdr:ext cx="469744" cy="259045"/>
    <xdr:sp macro="" textlink="">
      <xdr:nvSpPr>
        <xdr:cNvPr id="136" name="n_2aveValue【体育館・プール】&#10;一人当たり面積"/>
        <xdr:cNvSpPr txBox="1"/>
      </xdr:nvSpPr>
      <xdr:spPr>
        <a:xfrm>
          <a:off x="85154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104974</xdr:rowOff>
    </xdr:from>
    <xdr:to>
      <xdr:col>41</xdr:col>
      <xdr:colOff>101600</xdr:colOff>
      <xdr:row>64</xdr:row>
      <xdr:rowOff>35124</xdr:rowOff>
    </xdr:to>
    <xdr:sp macro="" textlink="">
      <xdr:nvSpPr>
        <xdr:cNvPr id="137" name="フローチャート: 判断 136"/>
        <xdr:cNvSpPr/>
      </xdr:nvSpPr>
      <xdr:spPr>
        <a:xfrm>
          <a:off x="7810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51651</xdr:rowOff>
    </xdr:from>
    <xdr:ext cx="469744" cy="259045"/>
    <xdr:sp macro="" textlink="">
      <xdr:nvSpPr>
        <xdr:cNvPr id="138" name="n_3aveValue【体育館・プール】&#10;一人当たり面積"/>
        <xdr:cNvSpPr txBox="1"/>
      </xdr:nvSpPr>
      <xdr:spPr>
        <a:xfrm>
          <a:off x="7626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9" name="テキスト ボックス 1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168329</xdr:rowOff>
    </xdr:from>
    <xdr:to>
      <xdr:col>55</xdr:col>
      <xdr:colOff>50800</xdr:colOff>
      <xdr:row>64</xdr:row>
      <xdr:rowOff>98479</xdr:rowOff>
    </xdr:to>
    <xdr:sp macro="" textlink="">
      <xdr:nvSpPr>
        <xdr:cNvPr id="144" name="楕円 143"/>
        <xdr:cNvSpPr/>
      </xdr:nvSpPr>
      <xdr:spPr>
        <a:xfrm>
          <a:off x="10426700" y="1096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83256</xdr:rowOff>
    </xdr:from>
    <xdr:ext cx="469744" cy="259045"/>
    <xdr:sp macro="" textlink="">
      <xdr:nvSpPr>
        <xdr:cNvPr id="145" name="【体育館・プール】&#10;一人当たり面積該当値テキスト"/>
        <xdr:cNvSpPr txBox="1"/>
      </xdr:nvSpPr>
      <xdr:spPr>
        <a:xfrm>
          <a:off x="10515600" y="10884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169962</xdr:rowOff>
    </xdr:from>
    <xdr:to>
      <xdr:col>50</xdr:col>
      <xdr:colOff>165100</xdr:colOff>
      <xdr:row>64</xdr:row>
      <xdr:rowOff>100112</xdr:rowOff>
    </xdr:to>
    <xdr:sp macro="" textlink="">
      <xdr:nvSpPr>
        <xdr:cNvPr id="146" name="楕円 145"/>
        <xdr:cNvSpPr/>
      </xdr:nvSpPr>
      <xdr:spPr>
        <a:xfrm>
          <a:off x="9588500" y="1097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47679</xdr:rowOff>
    </xdr:from>
    <xdr:to>
      <xdr:col>55</xdr:col>
      <xdr:colOff>0</xdr:colOff>
      <xdr:row>64</xdr:row>
      <xdr:rowOff>49312</xdr:rowOff>
    </xdr:to>
    <xdr:cxnSp macro="">
      <xdr:nvCxnSpPr>
        <xdr:cNvPr id="147" name="直線コネクタ 146"/>
        <xdr:cNvCxnSpPr/>
      </xdr:nvCxnSpPr>
      <xdr:spPr>
        <a:xfrm flipV="1">
          <a:off x="9639300" y="11020479"/>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171432</xdr:rowOff>
    </xdr:from>
    <xdr:to>
      <xdr:col>46</xdr:col>
      <xdr:colOff>38100</xdr:colOff>
      <xdr:row>64</xdr:row>
      <xdr:rowOff>101582</xdr:rowOff>
    </xdr:to>
    <xdr:sp macro="" textlink="">
      <xdr:nvSpPr>
        <xdr:cNvPr id="148" name="楕円 147"/>
        <xdr:cNvSpPr/>
      </xdr:nvSpPr>
      <xdr:spPr>
        <a:xfrm>
          <a:off x="8699500" y="1097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49312</xdr:rowOff>
    </xdr:from>
    <xdr:to>
      <xdr:col>50</xdr:col>
      <xdr:colOff>114300</xdr:colOff>
      <xdr:row>64</xdr:row>
      <xdr:rowOff>50782</xdr:rowOff>
    </xdr:to>
    <xdr:cxnSp macro="">
      <xdr:nvCxnSpPr>
        <xdr:cNvPr id="149" name="直線コネクタ 148"/>
        <xdr:cNvCxnSpPr/>
      </xdr:nvCxnSpPr>
      <xdr:spPr>
        <a:xfrm flipV="1">
          <a:off x="8750300" y="11022112"/>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2105</xdr:rowOff>
    </xdr:from>
    <xdr:to>
      <xdr:col>41</xdr:col>
      <xdr:colOff>101600</xdr:colOff>
      <xdr:row>64</xdr:row>
      <xdr:rowOff>103705</xdr:rowOff>
    </xdr:to>
    <xdr:sp macro="" textlink="">
      <xdr:nvSpPr>
        <xdr:cNvPr id="150" name="楕円 149"/>
        <xdr:cNvSpPr/>
      </xdr:nvSpPr>
      <xdr:spPr>
        <a:xfrm>
          <a:off x="7810500" y="1097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50782</xdr:rowOff>
    </xdr:from>
    <xdr:to>
      <xdr:col>45</xdr:col>
      <xdr:colOff>177800</xdr:colOff>
      <xdr:row>64</xdr:row>
      <xdr:rowOff>52905</xdr:rowOff>
    </xdr:to>
    <xdr:cxnSp macro="">
      <xdr:nvCxnSpPr>
        <xdr:cNvPr id="151" name="直線コネクタ 150"/>
        <xdr:cNvCxnSpPr/>
      </xdr:nvCxnSpPr>
      <xdr:spPr>
        <a:xfrm flipV="1">
          <a:off x="7861300" y="11023582"/>
          <a:ext cx="889000" cy="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91239</xdr:rowOff>
    </xdr:from>
    <xdr:ext cx="469744" cy="259045"/>
    <xdr:sp macro="" textlink="">
      <xdr:nvSpPr>
        <xdr:cNvPr id="152" name="n_1mainValue【体育館・プール】&#10;一人当たり面積"/>
        <xdr:cNvSpPr txBox="1"/>
      </xdr:nvSpPr>
      <xdr:spPr>
        <a:xfrm>
          <a:off x="9391727" y="11064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92709</xdr:rowOff>
    </xdr:from>
    <xdr:ext cx="469744" cy="259045"/>
    <xdr:sp macro="" textlink="">
      <xdr:nvSpPr>
        <xdr:cNvPr id="153" name="n_2mainValue【体育館・プール】&#10;一人当たり面積"/>
        <xdr:cNvSpPr txBox="1"/>
      </xdr:nvSpPr>
      <xdr:spPr>
        <a:xfrm>
          <a:off x="8515427" y="1106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94832</xdr:rowOff>
    </xdr:from>
    <xdr:ext cx="469744" cy="259045"/>
    <xdr:sp macro="" textlink="">
      <xdr:nvSpPr>
        <xdr:cNvPr id="154" name="n_3mainValue【体育館・プール】&#10;一人当たり面積"/>
        <xdr:cNvSpPr txBox="1"/>
      </xdr:nvSpPr>
      <xdr:spPr>
        <a:xfrm>
          <a:off x="7626427" y="1106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5" name="正方形/長方形 15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6" name="正方形/長方形 15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7" name="正方形/長方形 15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8" name="正方形/長方形 15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9" name="正方形/長方形 15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0" name="正方形/長方形 15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1" name="正方形/長方形 16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2" name="正方形/長方形 16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63" name="正方形/長方形 16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64" name="正方形/長方形 16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65" name="正方形/長方形 16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66" name="正方形/長方形 16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67" name="正方形/長方形 16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68" name="正方形/長方形 16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69" name="正方形/長方形 16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0" name="正方形/長方形 16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1" name="正方形/長方形 1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2" name="正方形/長方形 1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3" name="正方形/長方形 1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4" name="正方形/長方形 1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75" name="正方形/長方形 1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6" name="正方形/長方形 1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7" name="正方形/長方形 1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8" name="正方形/長方形 17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79" name="正方形/長方形 17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0" name="正方形/長方形 17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1" name="正方形/長方形 18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82" name="正方形/長方形 18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83" name="正方形/長方形 18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84" name="正方形/長方形 18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85" name="正方形/長方形 18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86" name="正方形/長方形 18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87" name="正方形/長方形 1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88" name="正方形/長方形 1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89" name="正方形/長方形 1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0" name="正方形/長方形 1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1" name="正方形/長方形 1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92" name="正方形/長方形 1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93" name="正方形/長方形 1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94" name="正方形/長方形 1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95" name="テキスト ボックス 1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96" name="直線コネクタ 1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197" name="直線コネクタ 19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198" name="テキスト ボックス 197"/>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199" name="直線コネクタ 19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00" name="テキスト ボックス 19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01" name="直線コネクタ 20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02" name="テキスト ボックス 20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03" name="直線コネクタ 20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04" name="テキスト ボックス 20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05" name="直線コネクタ 20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06" name="テキスト ボックス 20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07" name="直線コネクタ 20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08" name="テキスト ボックス 20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0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139700</xdr:rowOff>
    </xdr:from>
    <xdr:to>
      <xdr:col>85</xdr:col>
      <xdr:colOff>126364</xdr:colOff>
      <xdr:row>42</xdr:row>
      <xdr:rowOff>38100</xdr:rowOff>
    </xdr:to>
    <xdr:cxnSp macro="">
      <xdr:nvCxnSpPr>
        <xdr:cNvPr id="210" name="直線コネクタ 209"/>
        <xdr:cNvCxnSpPr/>
      </xdr:nvCxnSpPr>
      <xdr:spPr>
        <a:xfrm flipV="1">
          <a:off x="16318864"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340478" cy="259045"/>
    <xdr:sp macro="" textlink="">
      <xdr:nvSpPr>
        <xdr:cNvPr id="211" name="【一般廃棄物処理施設】&#10;有形固定資産減価償却率最小値テキスト"/>
        <xdr:cNvSpPr txBox="1"/>
      </xdr:nvSpPr>
      <xdr:spPr>
        <a:xfrm>
          <a:off x="16357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212" name="直線コネクタ 211"/>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86377</xdr:rowOff>
    </xdr:from>
    <xdr:ext cx="469744" cy="259045"/>
    <xdr:sp macro="" textlink="">
      <xdr:nvSpPr>
        <xdr:cNvPr id="213" name="【一般廃棄物処理施設】&#10;有形固定資産減価償却率最大値テキスト"/>
        <xdr:cNvSpPr txBox="1"/>
      </xdr:nvSpPr>
      <xdr:spPr>
        <a:xfrm>
          <a:off x="16357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139700</xdr:rowOff>
    </xdr:from>
    <xdr:to>
      <xdr:col>86</xdr:col>
      <xdr:colOff>25400</xdr:colOff>
      <xdr:row>34</xdr:row>
      <xdr:rowOff>139700</xdr:rowOff>
    </xdr:to>
    <xdr:cxnSp macro="">
      <xdr:nvCxnSpPr>
        <xdr:cNvPr id="214" name="直線コネクタ 213"/>
        <xdr:cNvCxnSpPr/>
      </xdr:nvCxnSpPr>
      <xdr:spPr>
        <a:xfrm>
          <a:off x="16230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7637</xdr:rowOff>
    </xdr:from>
    <xdr:ext cx="405111" cy="259045"/>
    <xdr:sp macro="" textlink="">
      <xdr:nvSpPr>
        <xdr:cNvPr id="215" name="【一般廃棄物処理施設】&#10;有形固定資産減価償却率平均値テキスト"/>
        <xdr:cNvSpPr txBox="1"/>
      </xdr:nvSpPr>
      <xdr:spPr>
        <a:xfrm>
          <a:off x="16357600" y="635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156210</xdr:rowOff>
    </xdr:from>
    <xdr:to>
      <xdr:col>85</xdr:col>
      <xdr:colOff>177800</xdr:colOff>
      <xdr:row>38</xdr:row>
      <xdr:rowOff>86360</xdr:rowOff>
    </xdr:to>
    <xdr:sp macro="" textlink="">
      <xdr:nvSpPr>
        <xdr:cNvPr id="216" name="フローチャート: 判断 215"/>
        <xdr:cNvSpPr/>
      </xdr:nvSpPr>
      <xdr:spPr>
        <a:xfrm>
          <a:off x="162687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217" name="フローチャート: 判断 216"/>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124477</xdr:rowOff>
    </xdr:from>
    <xdr:ext cx="405111" cy="259045"/>
    <xdr:sp macro="" textlink="">
      <xdr:nvSpPr>
        <xdr:cNvPr id="218" name="n_1aveValue【一般廃棄物処理施設】&#10;有形固定資産減価償却率"/>
        <xdr:cNvSpPr txBox="1"/>
      </xdr:nvSpPr>
      <xdr:spPr>
        <a:xfrm>
          <a:off x="15266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105410</xdr:rowOff>
    </xdr:from>
    <xdr:to>
      <xdr:col>76</xdr:col>
      <xdr:colOff>165100</xdr:colOff>
      <xdr:row>38</xdr:row>
      <xdr:rowOff>35560</xdr:rowOff>
    </xdr:to>
    <xdr:sp macro="" textlink="">
      <xdr:nvSpPr>
        <xdr:cNvPr id="219" name="フローチャート: 判断 218"/>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52087</xdr:rowOff>
    </xdr:from>
    <xdr:ext cx="405111" cy="259045"/>
    <xdr:sp macro="" textlink="">
      <xdr:nvSpPr>
        <xdr:cNvPr id="220" name="n_2aveValue【一般廃棄物処理施設】&#10;有形固定資産減価償却率"/>
        <xdr:cNvSpPr txBox="1"/>
      </xdr:nvSpPr>
      <xdr:spPr>
        <a:xfrm>
          <a:off x="14389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54610</xdr:rowOff>
    </xdr:from>
    <xdr:to>
      <xdr:col>72</xdr:col>
      <xdr:colOff>38100</xdr:colOff>
      <xdr:row>38</xdr:row>
      <xdr:rowOff>156210</xdr:rowOff>
    </xdr:to>
    <xdr:sp macro="" textlink="">
      <xdr:nvSpPr>
        <xdr:cNvPr id="221" name="フローチャート: 判断 220"/>
        <xdr:cNvSpPr/>
      </xdr:nvSpPr>
      <xdr:spPr>
        <a:xfrm>
          <a:off x="13652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37</xdr:row>
      <xdr:rowOff>1287</xdr:rowOff>
    </xdr:from>
    <xdr:ext cx="405111" cy="259045"/>
    <xdr:sp macro="" textlink="">
      <xdr:nvSpPr>
        <xdr:cNvPr id="222" name="n_3aveValue【一般廃棄物処理施設】&#10;有形固定資産減価償却率"/>
        <xdr:cNvSpPr txBox="1"/>
      </xdr:nvSpPr>
      <xdr:spPr>
        <a:xfrm>
          <a:off x="13500744" y="6344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23" name="テキスト ボックス 2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24" name="テキスト ボックス 2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25" name="テキスト ボックス 2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26" name="テキスト ボックス 2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27" name="テキスト ボックス 2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54610</xdr:rowOff>
    </xdr:from>
    <xdr:to>
      <xdr:col>85</xdr:col>
      <xdr:colOff>177800</xdr:colOff>
      <xdr:row>38</xdr:row>
      <xdr:rowOff>156210</xdr:rowOff>
    </xdr:to>
    <xdr:sp macro="" textlink="">
      <xdr:nvSpPr>
        <xdr:cNvPr id="228" name="楕円 227"/>
        <xdr:cNvSpPr/>
      </xdr:nvSpPr>
      <xdr:spPr>
        <a:xfrm>
          <a:off x="16268700" y="656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33037</xdr:rowOff>
    </xdr:from>
    <xdr:ext cx="405111" cy="259045"/>
    <xdr:sp macro="" textlink="">
      <xdr:nvSpPr>
        <xdr:cNvPr id="229" name="【一般廃棄物処理施設】&#10;有形固定資産減価償却率該当値テキスト"/>
        <xdr:cNvSpPr txBox="1"/>
      </xdr:nvSpPr>
      <xdr:spPr>
        <a:xfrm>
          <a:off x="16357600" y="6548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25400</xdr:rowOff>
    </xdr:from>
    <xdr:to>
      <xdr:col>81</xdr:col>
      <xdr:colOff>101600</xdr:colOff>
      <xdr:row>38</xdr:row>
      <xdr:rowOff>127000</xdr:rowOff>
    </xdr:to>
    <xdr:sp macro="" textlink="">
      <xdr:nvSpPr>
        <xdr:cNvPr id="230" name="楕円 229"/>
        <xdr:cNvSpPr/>
      </xdr:nvSpPr>
      <xdr:spPr>
        <a:xfrm>
          <a:off x="15430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76200</xdr:rowOff>
    </xdr:from>
    <xdr:to>
      <xdr:col>85</xdr:col>
      <xdr:colOff>127000</xdr:colOff>
      <xdr:row>38</xdr:row>
      <xdr:rowOff>105410</xdr:rowOff>
    </xdr:to>
    <xdr:cxnSp macro="">
      <xdr:nvCxnSpPr>
        <xdr:cNvPr id="231" name="直線コネクタ 230"/>
        <xdr:cNvCxnSpPr/>
      </xdr:nvCxnSpPr>
      <xdr:spPr>
        <a:xfrm>
          <a:off x="15481300" y="6591300"/>
          <a:ext cx="8382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59690</xdr:rowOff>
    </xdr:from>
    <xdr:to>
      <xdr:col>76</xdr:col>
      <xdr:colOff>165100</xdr:colOff>
      <xdr:row>38</xdr:row>
      <xdr:rowOff>161290</xdr:rowOff>
    </xdr:to>
    <xdr:sp macro="" textlink="">
      <xdr:nvSpPr>
        <xdr:cNvPr id="232" name="楕円 231"/>
        <xdr:cNvSpPr/>
      </xdr:nvSpPr>
      <xdr:spPr>
        <a:xfrm>
          <a:off x="14541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76200</xdr:rowOff>
    </xdr:from>
    <xdr:to>
      <xdr:col>81</xdr:col>
      <xdr:colOff>50800</xdr:colOff>
      <xdr:row>38</xdr:row>
      <xdr:rowOff>110490</xdr:rowOff>
    </xdr:to>
    <xdr:cxnSp macro="">
      <xdr:nvCxnSpPr>
        <xdr:cNvPr id="233" name="直線コネクタ 232"/>
        <xdr:cNvCxnSpPr/>
      </xdr:nvCxnSpPr>
      <xdr:spPr>
        <a:xfrm flipV="1">
          <a:off x="14592300" y="65913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55880</xdr:rowOff>
    </xdr:from>
    <xdr:to>
      <xdr:col>72</xdr:col>
      <xdr:colOff>38100</xdr:colOff>
      <xdr:row>38</xdr:row>
      <xdr:rowOff>157480</xdr:rowOff>
    </xdr:to>
    <xdr:sp macro="" textlink="">
      <xdr:nvSpPr>
        <xdr:cNvPr id="234" name="楕円 233"/>
        <xdr:cNvSpPr/>
      </xdr:nvSpPr>
      <xdr:spPr>
        <a:xfrm>
          <a:off x="13652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106680</xdr:rowOff>
    </xdr:from>
    <xdr:to>
      <xdr:col>76</xdr:col>
      <xdr:colOff>114300</xdr:colOff>
      <xdr:row>38</xdr:row>
      <xdr:rowOff>110490</xdr:rowOff>
    </xdr:to>
    <xdr:cxnSp macro="">
      <xdr:nvCxnSpPr>
        <xdr:cNvPr id="235" name="直線コネクタ 234"/>
        <xdr:cNvCxnSpPr/>
      </xdr:nvCxnSpPr>
      <xdr:spPr>
        <a:xfrm>
          <a:off x="13703300" y="66217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118127</xdr:rowOff>
    </xdr:from>
    <xdr:ext cx="405111" cy="259045"/>
    <xdr:sp macro="" textlink="">
      <xdr:nvSpPr>
        <xdr:cNvPr id="236" name="n_1mainValue【一般廃棄物処理施設】&#10;有形固定資産減価償却率"/>
        <xdr:cNvSpPr txBox="1"/>
      </xdr:nvSpPr>
      <xdr:spPr>
        <a:xfrm>
          <a:off x="152660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152417</xdr:rowOff>
    </xdr:from>
    <xdr:ext cx="405111" cy="259045"/>
    <xdr:sp macro="" textlink="">
      <xdr:nvSpPr>
        <xdr:cNvPr id="237" name="n_2mainValue【一般廃棄物処理施設】&#10;有形固定資産減価償却率"/>
        <xdr:cNvSpPr txBox="1"/>
      </xdr:nvSpPr>
      <xdr:spPr>
        <a:xfrm>
          <a:off x="14389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148607</xdr:rowOff>
    </xdr:from>
    <xdr:ext cx="405111" cy="259045"/>
    <xdr:sp macro="" textlink="">
      <xdr:nvSpPr>
        <xdr:cNvPr id="238" name="n_3mainValue【一般廃棄物処理施設】&#10;有形固定資産減価償却率"/>
        <xdr:cNvSpPr txBox="1"/>
      </xdr:nvSpPr>
      <xdr:spPr>
        <a:xfrm>
          <a:off x="135007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39" name="正方形/長方形 23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40" name="正方形/長方形 23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41" name="正方形/長方形 24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42" name="正方形/長方形 24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43" name="正方形/長方形 24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44" name="正方形/長方形 24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45" name="正方形/長方形 24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46" name="正方形/長方形 24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47" name="テキスト ボックス 24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48" name="直線コネクタ 24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49" name="直線コネクタ 24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50" name="テキスト ボックス 24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51" name="直線コネクタ 25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252" name="テキスト ボックス 251"/>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53" name="直線コネクタ 25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254" name="テキスト ボックス 25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55" name="直線コネクタ 25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256" name="テキスト ボックス 255"/>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57" name="直線コネクタ 25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258" name="テキスト ボックス 257"/>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59" name="直線コネクタ 25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60" name="テキスト ボックス 259"/>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6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21601</xdr:rowOff>
    </xdr:from>
    <xdr:to>
      <xdr:col>116</xdr:col>
      <xdr:colOff>62864</xdr:colOff>
      <xdr:row>42</xdr:row>
      <xdr:rowOff>37949</xdr:rowOff>
    </xdr:to>
    <xdr:cxnSp macro="">
      <xdr:nvCxnSpPr>
        <xdr:cNvPr id="262" name="直線コネクタ 261"/>
        <xdr:cNvCxnSpPr/>
      </xdr:nvCxnSpPr>
      <xdr:spPr>
        <a:xfrm flipV="1">
          <a:off x="22160864" y="5850901"/>
          <a:ext cx="0" cy="138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41776</xdr:rowOff>
    </xdr:from>
    <xdr:ext cx="378565" cy="259045"/>
    <xdr:sp macro="" textlink="">
      <xdr:nvSpPr>
        <xdr:cNvPr id="263" name="【一般廃棄物処理施設】&#10;一人当たり有形固定資産（償却資産）額最小値テキスト"/>
        <xdr:cNvSpPr txBox="1"/>
      </xdr:nvSpPr>
      <xdr:spPr>
        <a:xfrm>
          <a:off x="22199600" y="7242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37949</xdr:rowOff>
    </xdr:from>
    <xdr:to>
      <xdr:col>116</xdr:col>
      <xdr:colOff>152400</xdr:colOff>
      <xdr:row>42</xdr:row>
      <xdr:rowOff>37949</xdr:rowOff>
    </xdr:to>
    <xdr:cxnSp macro="">
      <xdr:nvCxnSpPr>
        <xdr:cNvPr id="264" name="直線コネクタ 263"/>
        <xdr:cNvCxnSpPr/>
      </xdr:nvCxnSpPr>
      <xdr:spPr>
        <a:xfrm>
          <a:off x="22072600" y="7238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139728</xdr:rowOff>
    </xdr:from>
    <xdr:ext cx="690189" cy="259045"/>
    <xdr:sp macro="" textlink="">
      <xdr:nvSpPr>
        <xdr:cNvPr id="265" name="【一般廃棄物処理施設】&#10;一人当たり有形固定資産（償却資産）額最大値テキスト"/>
        <xdr:cNvSpPr txBox="1"/>
      </xdr:nvSpPr>
      <xdr:spPr>
        <a:xfrm>
          <a:off x="22199600" y="5626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21601</xdr:rowOff>
    </xdr:from>
    <xdr:to>
      <xdr:col>116</xdr:col>
      <xdr:colOff>152400</xdr:colOff>
      <xdr:row>34</xdr:row>
      <xdr:rowOff>21601</xdr:rowOff>
    </xdr:to>
    <xdr:cxnSp macro="">
      <xdr:nvCxnSpPr>
        <xdr:cNvPr id="266" name="直線コネクタ 265"/>
        <xdr:cNvCxnSpPr/>
      </xdr:nvCxnSpPr>
      <xdr:spPr>
        <a:xfrm>
          <a:off x="22072600" y="58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158376</xdr:rowOff>
    </xdr:from>
    <xdr:ext cx="599010" cy="259045"/>
    <xdr:sp macro="" textlink="">
      <xdr:nvSpPr>
        <xdr:cNvPr id="267" name="【一般廃棄物処理施設】&#10;一人当たり有形固定資産（償却資産）額平均値テキスト"/>
        <xdr:cNvSpPr txBox="1"/>
      </xdr:nvSpPr>
      <xdr:spPr>
        <a:xfrm>
          <a:off x="22199600" y="6844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135499</xdr:rowOff>
    </xdr:from>
    <xdr:to>
      <xdr:col>116</xdr:col>
      <xdr:colOff>114300</xdr:colOff>
      <xdr:row>41</xdr:row>
      <xdr:rowOff>65649</xdr:rowOff>
    </xdr:to>
    <xdr:sp macro="" textlink="">
      <xdr:nvSpPr>
        <xdr:cNvPr id="268" name="フローチャート: 判断 267"/>
        <xdr:cNvSpPr/>
      </xdr:nvSpPr>
      <xdr:spPr>
        <a:xfrm>
          <a:off x="22110700" y="69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153257</xdr:rowOff>
    </xdr:from>
    <xdr:to>
      <xdr:col>112</xdr:col>
      <xdr:colOff>38100</xdr:colOff>
      <xdr:row>41</xdr:row>
      <xdr:rowOff>83407</xdr:rowOff>
    </xdr:to>
    <xdr:sp macro="" textlink="">
      <xdr:nvSpPr>
        <xdr:cNvPr id="269" name="フローチャート: 判断 268"/>
        <xdr:cNvSpPr/>
      </xdr:nvSpPr>
      <xdr:spPr>
        <a:xfrm>
          <a:off x="21272500" y="70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99934</xdr:rowOff>
    </xdr:from>
    <xdr:ext cx="599010" cy="259045"/>
    <xdr:sp macro="" textlink="">
      <xdr:nvSpPr>
        <xdr:cNvPr id="270" name="n_1aveValue【一般廃棄物処理施設】&#10;一人当たり有形固定資産（償却資産）額"/>
        <xdr:cNvSpPr txBox="1"/>
      </xdr:nvSpPr>
      <xdr:spPr>
        <a:xfrm>
          <a:off x="21011095" y="6786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94276</xdr:rowOff>
    </xdr:from>
    <xdr:to>
      <xdr:col>107</xdr:col>
      <xdr:colOff>101600</xdr:colOff>
      <xdr:row>41</xdr:row>
      <xdr:rowOff>24426</xdr:rowOff>
    </xdr:to>
    <xdr:sp macro="" textlink="">
      <xdr:nvSpPr>
        <xdr:cNvPr id="271" name="フローチャート: 判断 270"/>
        <xdr:cNvSpPr/>
      </xdr:nvSpPr>
      <xdr:spPr>
        <a:xfrm>
          <a:off x="20383500" y="695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40953</xdr:rowOff>
    </xdr:from>
    <xdr:ext cx="599010" cy="259045"/>
    <xdr:sp macro="" textlink="">
      <xdr:nvSpPr>
        <xdr:cNvPr id="272" name="n_2aveValue【一般廃棄物処理施設】&#10;一人当たり有形固定資産（償却資産）額"/>
        <xdr:cNvSpPr txBox="1"/>
      </xdr:nvSpPr>
      <xdr:spPr>
        <a:xfrm>
          <a:off x="20134795" y="672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101957</xdr:rowOff>
    </xdr:from>
    <xdr:to>
      <xdr:col>102</xdr:col>
      <xdr:colOff>165100</xdr:colOff>
      <xdr:row>41</xdr:row>
      <xdr:rowOff>32107</xdr:rowOff>
    </xdr:to>
    <xdr:sp macro="" textlink="">
      <xdr:nvSpPr>
        <xdr:cNvPr id="273" name="フローチャート: 判断 272"/>
        <xdr:cNvSpPr/>
      </xdr:nvSpPr>
      <xdr:spPr>
        <a:xfrm>
          <a:off x="19494500" y="69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48634</xdr:rowOff>
    </xdr:from>
    <xdr:ext cx="599010" cy="259045"/>
    <xdr:sp macro="" textlink="">
      <xdr:nvSpPr>
        <xdr:cNvPr id="274" name="n_3aveValue【一般廃棄物処理施設】&#10;一人当たり有形固定資産（償却資産）額"/>
        <xdr:cNvSpPr txBox="1"/>
      </xdr:nvSpPr>
      <xdr:spPr>
        <a:xfrm>
          <a:off x="19245795" y="6735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275" name="テキスト ボックス 27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76" name="テキスト ボックス 27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77" name="テキスト ボックス 27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78" name="テキスト ボックス 27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79" name="テキスト ボックス 27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111294</xdr:rowOff>
    </xdr:from>
    <xdr:to>
      <xdr:col>116</xdr:col>
      <xdr:colOff>114300</xdr:colOff>
      <xdr:row>42</xdr:row>
      <xdr:rowOff>41444</xdr:rowOff>
    </xdr:to>
    <xdr:sp macro="" textlink="">
      <xdr:nvSpPr>
        <xdr:cNvPr id="280" name="楕円 279"/>
        <xdr:cNvSpPr/>
      </xdr:nvSpPr>
      <xdr:spPr>
        <a:xfrm>
          <a:off x="22110700" y="714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26221</xdr:rowOff>
    </xdr:from>
    <xdr:ext cx="534377" cy="259045"/>
    <xdr:sp macro="" textlink="">
      <xdr:nvSpPr>
        <xdr:cNvPr id="281" name="【一般廃棄物処理施設】&#10;一人当たり有形固定資産（償却資産）額該当値テキスト"/>
        <xdr:cNvSpPr txBox="1"/>
      </xdr:nvSpPr>
      <xdr:spPr>
        <a:xfrm>
          <a:off x="22199600" y="705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112237</xdr:rowOff>
    </xdr:from>
    <xdr:to>
      <xdr:col>112</xdr:col>
      <xdr:colOff>38100</xdr:colOff>
      <xdr:row>42</xdr:row>
      <xdr:rowOff>42387</xdr:rowOff>
    </xdr:to>
    <xdr:sp macro="" textlink="">
      <xdr:nvSpPr>
        <xdr:cNvPr id="282" name="楕円 281"/>
        <xdr:cNvSpPr/>
      </xdr:nvSpPr>
      <xdr:spPr>
        <a:xfrm>
          <a:off x="21272500" y="714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162094</xdr:rowOff>
    </xdr:from>
    <xdr:to>
      <xdr:col>116</xdr:col>
      <xdr:colOff>63500</xdr:colOff>
      <xdr:row>41</xdr:row>
      <xdr:rowOff>163037</xdr:rowOff>
    </xdr:to>
    <xdr:cxnSp macro="">
      <xdr:nvCxnSpPr>
        <xdr:cNvPr id="283" name="直線コネクタ 282"/>
        <xdr:cNvCxnSpPr/>
      </xdr:nvCxnSpPr>
      <xdr:spPr>
        <a:xfrm flipV="1">
          <a:off x="21323300" y="7191544"/>
          <a:ext cx="838200" cy="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113081</xdr:rowOff>
    </xdr:from>
    <xdr:to>
      <xdr:col>107</xdr:col>
      <xdr:colOff>101600</xdr:colOff>
      <xdr:row>42</xdr:row>
      <xdr:rowOff>43231</xdr:rowOff>
    </xdr:to>
    <xdr:sp macro="" textlink="">
      <xdr:nvSpPr>
        <xdr:cNvPr id="284" name="楕円 283"/>
        <xdr:cNvSpPr/>
      </xdr:nvSpPr>
      <xdr:spPr>
        <a:xfrm>
          <a:off x="20383500" y="714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163037</xdr:rowOff>
    </xdr:from>
    <xdr:to>
      <xdr:col>111</xdr:col>
      <xdr:colOff>177800</xdr:colOff>
      <xdr:row>41</xdr:row>
      <xdr:rowOff>163881</xdr:rowOff>
    </xdr:to>
    <xdr:cxnSp macro="">
      <xdr:nvCxnSpPr>
        <xdr:cNvPr id="285" name="直線コネクタ 284"/>
        <xdr:cNvCxnSpPr/>
      </xdr:nvCxnSpPr>
      <xdr:spPr>
        <a:xfrm flipV="1">
          <a:off x="20434300" y="7192487"/>
          <a:ext cx="889000" cy="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117085</xdr:rowOff>
    </xdr:from>
    <xdr:to>
      <xdr:col>102</xdr:col>
      <xdr:colOff>165100</xdr:colOff>
      <xdr:row>42</xdr:row>
      <xdr:rowOff>47235</xdr:rowOff>
    </xdr:to>
    <xdr:sp macro="" textlink="">
      <xdr:nvSpPr>
        <xdr:cNvPr id="286" name="楕円 285"/>
        <xdr:cNvSpPr/>
      </xdr:nvSpPr>
      <xdr:spPr>
        <a:xfrm>
          <a:off x="19494500" y="714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163881</xdr:rowOff>
    </xdr:from>
    <xdr:to>
      <xdr:col>107</xdr:col>
      <xdr:colOff>50800</xdr:colOff>
      <xdr:row>41</xdr:row>
      <xdr:rowOff>167885</xdr:rowOff>
    </xdr:to>
    <xdr:cxnSp macro="">
      <xdr:nvCxnSpPr>
        <xdr:cNvPr id="287" name="直線コネクタ 286"/>
        <xdr:cNvCxnSpPr/>
      </xdr:nvCxnSpPr>
      <xdr:spPr>
        <a:xfrm flipV="1">
          <a:off x="19545300" y="7193331"/>
          <a:ext cx="889000" cy="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33514</xdr:rowOff>
    </xdr:from>
    <xdr:ext cx="534377" cy="259045"/>
    <xdr:sp macro="" textlink="">
      <xdr:nvSpPr>
        <xdr:cNvPr id="288" name="n_1mainValue【一般廃棄物処理施設】&#10;一人当たり有形固定資産（償却資産）額"/>
        <xdr:cNvSpPr txBox="1"/>
      </xdr:nvSpPr>
      <xdr:spPr>
        <a:xfrm>
          <a:off x="21043411" y="723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34358</xdr:rowOff>
    </xdr:from>
    <xdr:ext cx="534377" cy="259045"/>
    <xdr:sp macro="" textlink="">
      <xdr:nvSpPr>
        <xdr:cNvPr id="289" name="n_2mainValue【一般廃棄物処理施設】&#10;一人当たり有形固定資産（償却資産）額"/>
        <xdr:cNvSpPr txBox="1"/>
      </xdr:nvSpPr>
      <xdr:spPr>
        <a:xfrm>
          <a:off x="20167111" y="723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38362</xdr:rowOff>
    </xdr:from>
    <xdr:ext cx="534377" cy="259045"/>
    <xdr:sp macro="" textlink="">
      <xdr:nvSpPr>
        <xdr:cNvPr id="290" name="n_3mainValue【一般廃棄物処理施設】&#10;一人当たり有形固定資産（償却資産）額"/>
        <xdr:cNvSpPr txBox="1"/>
      </xdr:nvSpPr>
      <xdr:spPr>
        <a:xfrm>
          <a:off x="19278111" y="723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91" name="正方形/長方形 29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92" name="正方形/長方形 29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93" name="正方形/長方形 29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94" name="正方形/長方形 29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95" name="正方形/長方形 29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96" name="正方形/長方形 29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97" name="正方形/長方形 29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98" name="正方形/長方形 297"/>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99" name="正方形/長方形 29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00" name="正方形/長方形 29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01" name="正方形/長方形 30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02" name="正方形/長方形 30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03" name="正方形/長方形 30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04" name="正方形/長方形 30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05" name="正方形/長方形 30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06" name="正方形/長方形 305"/>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07" name="正方形/長方形 30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08" name="正方形/長方形 30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09" name="正方形/長方形 30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10" name="正方形/長方形 30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11" name="正方形/長方形 31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12" name="正方形/長方形 31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13" name="正方形/長方形 31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14" name="正方形/長方形 31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15" name="テキスト ボックス 31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16" name="直線コネクタ 31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17" name="直線コネクタ 31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18" name="テキスト ボックス 31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19" name="直線コネクタ 31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20" name="テキスト ボックス 31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21" name="直線コネクタ 32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22" name="テキスト ボックス 32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23" name="直線コネクタ 32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24" name="テキスト ボックス 32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25" name="直線コネクタ 32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26" name="テキスト ボックス 32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27" name="直線コネクタ 32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28" name="テキスト ボックス 32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29" name="直線コネクタ 32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30" name="テキスト ボックス 32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3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127907</xdr:rowOff>
    </xdr:to>
    <xdr:cxnSp macro="">
      <xdr:nvCxnSpPr>
        <xdr:cNvPr id="332" name="直線コネクタ 331"/>
        <xdr:cNvCxnSpPr/>
      </xdr:nvCxnSpPr>
      <xdr:spPr>
        <a:xfrm flipV="1">
          <a:off x="16318864" y="13280571"/>
          <a:ext cx="0" cy="1592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131734</xdr:rowOff>
    </xdr:from>
    <xdr:ext cx="340478" cy="259045"/>
    <xdr:sp macro="" textlink="">
      <xdr:nvSpPr>
        <xdr:cNvPr id="333" name="【消防施設】&#10;有形固定資産減価償却率最小値テキスト"/>
        <xdr:cNvSpPr txBox="1"/>
      </xdr:nvSpPr>
      <xdr:spPr>
        <a:xfrm>
          <a:off x="163576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127907</xdr:rowOff>
    </xdr:from>
    <xdr:to>
      <xdr:col>86</xdr:col>
      <xdr:colOff>25400</xdr:colOff>
      <xdr:row>86</xdr:row>
      <xdr:rowOff>127907</xdr:rowOff>
    </xdr:to>
    <xdr:cxnSp macro="">
      <xdr:nvCxnSpPr>
        <xdr:cNvPr id="334" name="直線コネクタ 333"/>
        <xdr:cNvCxnSpPr/>
      </xdr:nvCxnSpPr>
      <xdr:spPr>
        <a:xfrm>
          <a:off x="16230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335"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336" name="直線コネクタ 335"/>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138809</xdr:rowOff>
    </xdr:from>
    <xdr:ext cx="405111" cy="259045"/>
    <xdr:sp macro="" textlink="">
      <xdr:nvSpPr>
        <xdr:cNvPr id="337" name="【消防施設】&#10;有形固定資産減価償却率平均値テキスト"/>
        <xdr:cNvSpPr txBox="1"/>
      </xdr:nvSpPr>
      <xdr:spPr>
        <a:xfrm>
          <a:off x="16357600" y="1385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160382</xdr:rowOff>
    </xdr:from>
    <xdr:to>
      <xdr:col>85</xdr:col>
      <xdr:colOff>177800</xdr:colOff>
      <xdr:row>81</xdr:row>
      <xdr:rowOff>90532</xdr:rowOff>
    </xdr:to>
    <xdr:sp macro="" textlink="">
      <xdr:nvSpPr>
        <xdr:cNvPr id="338" name="フローチャート: 判断 337"/>
        <xdr:cNvSpPr/>
      </xdr:nvSpPr>
      <xdr:spPr>
        <a:xfrm>
          <a:off x="16268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28121</xdr:rowOff>
    </xdr:from>
    <xdr:to>
      <xdr:col>81</xdr:col>
      <xdr:colOff>101600</xdr:colOff>
      <xdr:row>81</xdr:row>
      <xdr:rowOff>129721</xdr:rowOff>
    </xdr:to>
    <xdr:sp macro="" textlink="">
      <xdr:nvSpPr>
        <xdr:cNvPr id="339" name="フローチャート: 判断 338"/>
        <xdr:cNvSpPr/>
      </xdr:nvSpPr>
      <xdr:spPr>
        <a:xfrm>
          <a:off x="15430500"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120848</xdr:rowOff>
    </xdr:from>
    <xdr:ext cx="405111" cy="259045"/>
    <xdr:sp macro="" textlink="">
      <xdr:nvSpPr>
        <xdr:cNvPr id="340" name="n_1aveValue【消防施設】&#10;有形固定資産減価償却率"/>
        <xdr:cNvSpPr txBox="1"/>
      </xdr:nvSpPr>
      <xdr:spPr>
        <a:xfrm>
          <a:off x="15266044" y="1400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153851</xdr:rowOff>
    </xdr:from>
    <xdr:to>
      <xdr:col>76</xdr:col>
      <xdr:colOff>165100</xdr:colOff>
      <xdr:row>81</xdr:row>
      <xdr:rowOff>84001</xdr:rowOff>
    </xdr:to>
    <xdr:sp macro="" textlink="">
      <xdr:nvSpPr>
        <xdr:cNvPr id="341" name="フローチャート: 判断 340"/>
        <xdr:cNvSpPr/>
      </xdr:nvSpPr>
      <xdr:spPr>
        <a:xfrm>
          <a:off x="14541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75128</xdr:rowOff>
    </xdr:from>
    <xdr:ext cx="405111" cy="259045"/>
    <xdr:sp macro="" textlink="">
      <xdr:nvSpPr>
        <xdr:cNvPr id="342" name="n_2aveValue【消防施設】&#10;有形固定資産減価償却率"/>
        <xdr:cNvSpPr txBox="1"/>
      </xdr:nvSpPr>
      <xdr:spPr>
        <a:xfrm>
          <a:off x="143897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122827</xdr:rowOff>
    </xdr:from>
    <xdr:to>
      <xdr:col>72</xdr:col>
      <xdr:colOff>38100</xdr:colOff>
      <xdr:row>81</xdr:row>
      <xdr:rowOff>52977</xdr:rowOff>
    </xdr:to>
    <xdr:sp macro="" textlink="">
      <xdr:nvSpPr>
        <xdr:cNvPr id="343" name="フローチャート: 判断 342"/>
        <xdr:cNvSpPr/>
      </xdr:nvSpPr>
      <xdr:spPr>
        <a:xfrm>
          <a:off x="13652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44104</xdr:rowOff>
    </xdr:from>
    <xdr:ext cx="405111" cy="259045"/>
    <xdr:sp macro="" textlink="">
      <xdr:nvSpPr>
        <xdr:cNvPr id="344" name="n_3aveValue【消防施設】&#10;有形固定資産減価償却率"/>
        <xdr:cNvSpPr txBox="1"/>
      </xdr:nvSpPr>
      <xdr:spPr>
        <a:xfrm>
          <a:off x="13500744" y="1393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45" name="テキスト ボックス 34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46" name="テキスト ボックス 34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47" name="テキスト ボックス 34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48" name="テキスト ボックス 34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49" name="テキスト ボックス 34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91802</xdr:rowOff>
    </xdr:from>
    <xdr:to>
      <xdr:col>85</xdr:col>
      <xdr:colOff>177800</xdr:colOff>
      <xdr:row>80</xdr:row>
      <xdr:rowOff>21952</xdr:rowOff>
    </xdr:to>
    <xdr:sp macro="" textlink="">
      <xdr:nvSpPr>
        <xdr:cNvPr id="350" name="楕円 349"/>
        <xdr:cNvSpPr/>
      </xdr:nvSpPr>
      <xdr:spPr>
        <a:xfrm>
          <a:off x="16268700" y="1363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114679</xdr:rowOff>
    </xdr:from>
    <xdr:ext cx="405111" cy="259045"/>
    <xdr:sp macro="" textlink="">
      <xdr:nvSpPr>
        <xdr:cNvPr id="351" name="【消防施設】&#10;有形固定資産減価償却率該当値テキスト"/>
        <xdr:cNvSpPr txBox="1"/>
      </xdr:nvSpPr>
      <xdr:spPr>
        <a:xfrm>
          <a:off x="16357600" y="1348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104866</xdr:rowOff>
    </xdr:from>
    <xdr:to>
      <xdr:col>81</xdr:col>
      <xdr:colOff>101600</xdr:colOff>
      <xdr:row>80</xdr:row>
      <xdr:rowOff>35016</xdr:rowOff>
    </xdr:to>
    <xdr:sp macro="" textlink="">
      <xdr:nvSpPr>
        <xdr:cNvPr id="352" name="楕円 351"/>
        <xdr:cNvSpPr/>
      </xdr:nvSpPr>
      <xdr:spPr>
        <a:xfrm>
          <a:off x="15430500" y="1364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142602</xdr:rowOff>
    </xdr:from>
    <xdr:to>
      <xdr:col>85</xdr:col>
      <xdr:colOff>127000</xdr:colOff>
      <xdr:row>79</xdr:row>
      <xdr:rowOff>155666</xdr:rowOff>
    </xdr:to>
    <xdr:cxnSp macro="">
      <xdr:nvCxnSpPr>
        <xdr:cNvPr id="353" name="直線コネクタ 352"/>
        <xdr:cNvCxnSpPr/>
      </xdr:nvCxnSpPr>
      <xdr:spPr>
        <a:xfrm flipV="1">
          <a:off x="15481300" y="13687152"/>
          <a:ext cx="8382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119562</xdr:rowOff>
    </xdr:from>
    <xdr:to>
      <xdr:col>76</xdr:col>
      <xdr:colOff>165100</xdr:colOff>
      <xdr:row>80</xdr:row>
      <xdr:rowOff>49712</xdr:rowOff>
    </xdr:to>
    <xdr:sp macro="" textlink="">
      <xdr:nvSpPr>
        <xdr:cNvPr id="354" name="楕円 353"/>
        <xdr:cNvSpPr/>
      </xdr:nvSpPr>
      <xdr:spPr>
        <a:xfrm>
          <a:off x="14541500" y="1366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155666</xdr:rowOff>
    </xdr:from>
    <xdr:to>
      <xdr:col>81</xdr:col>
      <xdr:colOff>50800</xdr:colOff>
      <xdr:row>79</xdr:row>
      <xdr:rowOff>170362</xdr:rowOff>
    </xdr:to>
    <xdr:cxnSp macro="">
      <xdr:nvCxnSpPr>
        <xdr:cNvPr id="355" name="直線コネクタ 354"/>
        <xdr:cNvCxnSpPr/>
      </xdr:nvCxnSpPr>
      <xdr:spPr>
        <a:xfrm flipV="1">
          <a:off x="14592300" y="13700216"/>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88537</xdr:rowOff>
    </xdr:from>
    <xdr:to>
      <xdr:col>72</xdr:col>
      <xdr:colOff>38100</xdr:colOff>
      <xdr:row>80</xdr:row>
      <xdr:rowOff>18687</xdr:rowOff>
    </xdr:to>
    <xdr:sp macro="" textlink="">
      <xdr:nvSpPr>
        <xdr:cNvPr id="356" name="楕円 355"/>
        <xdr:cNvSpPr/>
      </xdr:nvSpPr>
      <xdr:spPr>
        <a:xfrm>
          <a:off x="13652500" y="1363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139337</xdr:rowOff>
    </xdr:from>
    <xdr:to>
      <xdr:col>76</xdr:col>
      <xdr:colOff>114300</xdr:colOff>
      <xdr:row>79</xdr:row>
      <xdr:rowOff>170362</xdr:rowOff>
    </xdr:to>
    <xdr:cxnSp macro="">
      <xdr:nvCxnSpPr>
        <xdr:cNvPr id="357" name="直線コネクタ 356"/>
        <xdr:cNvCxnSpPr/>
      </xdr:nvCxnSpPr>
      <xdr:spPr>
        <a:xfrm>
          <a:off x="13703300" y="1368388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51543</xdr:rowOff>
    </xdr:from>
    <xdr:ext cx="405111" cy="259045"/>
    <xdr:sp macro="" textlink="">
      <xdr:nvSpPr>
        <xdr:cNvPr id="358" name="n_1mainValue【消防施設】&#10;有形固定資産減価償却率"/>
        <xdr:cNvSpPr txBox="1"/>
      </xdr:nvSpPr>
      <xdr:spPr>
        <a:xfrm>
          <a:off x="15266044" y="13424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66239</xdr:rowOff>
    </xdr:from>
    <xdr:ext cx="405111" cy="259045"/>
    <xdr:sp macro="" textlink="">
      <xdr:nvSpPr>
        <xdr:cNvPr id="359" name="n_2mainValue【消防施設】&#10;有形固定資産減価償却率"/>
        <xdr:cNvSpPr txBox="1"/>
      </xdr:nvSpPr>
      <xdr:spPr>
        <a:xfrm>
          <a:off x="14389744" y="13439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35214</xdr:rowOff>
    </xdr:from>
    <xdr:ext cx="405111" cy="259045"/>
    <xdr:sp macro="" textlink="">
      <xdr:nvSpPr>
        <xdr:cNvPr id="360" name="n_3mainValue【消防施設】&#10;有形固定資産減価償却率"/>
        <xdr:cNvSpPr txBox="1"/>
      </xdr:nvSpPr>
      <xdr:spPr>
        <a:xfrm>
          <a:off x="13500744" y="1340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61" name="正方形/長方形 36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62" name="正方形/長方形 36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63" name="正方形/長方形 36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64" name="正方形/長方形 36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65" name="正方形/長方形 36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66" name="正方形/長方形 36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67" name="正方形/長方形 36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68" name="正方形/長方形 36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69" name="テキスト ボックス 36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70" name="直線コネクタ 36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71" name="直線コネクタ 37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72" name="テキスト ボックス 37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73" name="直線コネクタ 37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374" name="テキスト ボックス 37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75" name="直線コネクタ 37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376" name="テキスト ボックス 37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377" name="直線コネクタ 37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378" name="テキスト ボックス 37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379" name="直線コネクタ 37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380" name="テキスト ボックス 37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81" name="直線コネクタ 38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382" name="テキスト ボックス 381"/>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8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91250</xdr:rowOff>
    </xdr:from>
    <xdr:to>
      <xdr:col>116</xdr:col>
      <xdr:colOff>62864</xdr:colOff>
      <xdr:row>86</xdr:row>
      <xdr:rowOff>112204</xdr:rowOff>
    </xdr:to>
    <xdr:cxnSp macro="">
      <xdr:nvCxnSpPr>
        <xdr:cNvPr id="384" name="直線コネクタ 383"/>
        <xdr:cNvCxnSpPr/>
      </xdr:nvCxnSpPr>
      <xdr:spPr>
        <a:xfrm flipV="1">
          <a:off x="22160864" y="13464350"/>
          <a:ext cx="0" cy="1392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116031</xdr:rowOff>
    </xdr:from>
    <xdr:ext cx="469744" cy="259045"/>
    <xdr:sp macro="" textlink="">
      <xdr:nvSpPr>
        <xdr:cNvPr id="385" name="【消防施設】&#10;一人当たり面積最小値テキスト"/>
        <xdr:cNvSpPr txBox="1"/>
      </xdr:nvSpPr>
      <xdr:spPr>
        <a:xfrm>
          <a:off x="22199600" y="1486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112204</xdr:rowOff>
    </xdr:from>
    <xdr:to>
      <xdr:col>116</xdr:col>
      <xdr:colOff>152400</xdr:colOff>
      <xdr:row>86</xdr:row>
      <xdr:rowOff>112204</xdr:rowOff>
    </xdr:to>
    <xdr:cxnSp macro="">
      <xdr:nvCxnSpPr>
        <xdr:cNvPr id="386" name="直線コネクタ 385"/>
        <xdr:cNvCxnSpPr/>
      </xdr:nvCxnSpPr>
      <xdr:spPr>
        <a:xfrm>
          <a:off x="22072600" y="14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37927</xdr:rowOff>
    </xdr:from>
    <xdr:ext cx="469744" cy="259045"/>
    <xdr:sp macro="" textlink="">
      <xdr:nvSpPr>
        <xdr:cNvPr id="387" name="【消防施設】&#10;一人当たり面積最大値テキスト"/>
        <xdr:cNvSpPr txBox="1"/>
      </xdr:nvSpPr>
      <xdr:spPr>
        <a:xfrm>
          <a:off x="22199600" y="132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91250</xdr:rowOff>
    </xdr:from>
    <xdr:to>
      <xdr:col>116</xdr:col>
      <xdr:colOff>152400</xdr:colOff>
      <xdr:row>78</xdr:row>
      <xdr:rowOff>91250</xdr:rowOff>
    </xdr:to>
    <xdr:cxnSp macro="">
      <xdr:nvCxnSpPr>
        <xdr:cNvPr id="388" name="直線コネクタ 387"/>
        <xdr:cNvCxnSpPr/>
      </xdr:nvCxnSpPr>
      <xdr:spPr>
        <a:xfrm>
          <a:off x="22072600" y="1346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15702</xdr:rowOff>
    </xdr:from>
    <xdr:ext cx="469744" cy="259045"/>
    <xdr:sp macro="" textlink="">
      <xdr:nvSpPr>
        <xdr:cNvPr id="389" name="【消防施設】&#10;一人当たり面積平均値テキスト"/>
        <xdr:cNvSpPr txBox="1"/>
      </xdr:nvSpPr>
      <xdr:spPr>
        <a:xfrm>
          <a:off x="22199600" y="14588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164275</xdr:rowOff>
    </xdr:from>
    <xdr:to>
      <xdr:col>116</xdr:col>
      <xdr:colOff>114300</xdr:colOff>
      <xdr:row>86</xdr:row>
      <xdr:rowOff>94425</xdr:rowOff>
    </xdr:to>
    <xdr:sp macro="" textlink="">
      <xdr:nvSpPr>
        <xdr:cNvPr id="390" name="フローチャート: 判断 389"/>
        <xdr:cNvSpPr/>
      </xdr:nvSpPr>
      <xdr:spPr>
        <a:xfrm>
          <a:off x="22110700" y="14737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165036</xdr:rowOff>
    </xdr:from>
    <xdr:to>
      <xdr:col>112</xdr:col>
      <xdr:colOff>38100</xdr:colOff>
      <xdr:row>86</xdr:row>
      <xdr:rowOff>95186</xdr:rowOff>
    </xdr:to>
    <xdr:sp macro="" textlink="">
      <xdr:nvSpPr>
        <xdr:cNvPr id="391" name="フローチャート: 判断 390"/>
        <xdr:cNvSpPr/>
      </xdr:nvSpPr>
      <xdr:spPr>
        <a:xfrm>
          <a:off x="21272500" y="1473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111713</xdr:rowOff>
    </xdr:from>
    <xdr:ext cx="469744" cy="259045"/>
    <xdr:sp macro="" textlink="">
      <xdr:nvSpPr>
        <xdr:cNvPr id="392" name="n_1aveValue【消防施設】&#10;一人当たり面積"/>
        <xdr:cNvSpPr txBox="1"/>
      </xdr:nvSpPr>
      <xdr:spPr>
        <a:xfrm>
          <a:off x="21075727" y="1451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162370</xdr:rowOff>
    </xdr:from>
    <xdr:to>
      <xdr:col>107</xdr:col>
      <xdr:colOff>101600</xdr:colOff>
      <xdr:row>86</xdr:row>
      <xdr:rowOff>92520</xdr:rowOff>
    </xdr:to>
    <xdr:sp macro="" textlink="">
      <xdr:nvSpPr>
        <xdr:cNvPr id="393" name="フローチャート: 判断 392"/>
        <xdr:cNvSpPr/>
      </xdr:nvSpPr>
      <xdr:spPr>
        <a:xfrm>
          <a:off x="20383500" y="1473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109047</xdr:rowOff>
    </xdr:from>
    <xdr:ext cx="469744" cy="259045"/>
    <xdr:sp macro="" textlink="">
      <xdr:nvSpPr>
        <xdr:cNvPr id="394" name="n_2aveValue【消防施設】&#10;一人当たり面積"/>
        <xdr:cNvSpPr txBox="1"/>
      </xdr:nvSpPr>
      <xdr:spPr>
        <a:xfrm>
          <a:off x="20199427" y="1451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5398</xdr:rowOff>
    </xdr:from>
    <xdr:to>
      <xdr:col>102</xdr:col>
      <xdr:colOff>165100</xdr:colOff>
      <xdr:row>86</xdr:row>
      <xdr:rowOff>106998</xdr:rowOff>
    </xdr:to>
    <xdr:sp macro="" textlink="">
      <xdr:nvSpPr>
        <xdr:cNvPr id="395" name="フローチャート: 判断 394"/>
        <xdr:cNvSpPr/>
      </xdr:nvSpPr>
      <xdr:spPr>
        <a:xfrm>
          <a:off x="19494500" y="1475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86</xdr:row>
      <xdr:rowOff>98125</xdr:rowOff>
    </xdr:from>
    <xdr:ext cx="469744" cy="259045"/>
    <xdr:sp macro="" textlink="">
      <xdr:nvSpPr>
        <xdr:cNvPr id="396" name="n_3aveValue【消防施設】&#10;一人当たり面積"/>
        <xdr:cNvSpPr txBox="1"/>
      </xdr:nvSpPr>
      <xdr:spPr>
        <a:xfrm>
          <a:off x="19310427" y="1484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397" name="テキスト ボックス 39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98" name="テキスト ボックス 39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99" name="テキスト ボックス 39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00" name="テキスト ボックス 39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01" name="テキスト ボックス 40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1206</xdr:rowOff>
    </xdr:from>
    <xdr:to>
      <xdr:col>116</xdr:col>
      <xdr:colOff>114300</xdr:colOff>
      <xdr:row>86</xdr:row>
      <xdr:rowOff>102806</xdr:rowOff>
    </xdr:to>
    <xdr:sp macro="" textlink="">
      <xdr:nvSpPr>
        <xdr:cNvPr id="402" name="楕円 401"/>
        <xdr:cNvSpPr/>
      </xdr:nvSpPr>
      <xdr:spPr>
        <a:xfrm>
          <a:off x="22110700" y="1474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142701</xdr:rowOff>
    </xdr:from>
    <xdr:ext cx="469744" cy="259045"/>
    <xdr:sp macro="" textlink="">
      <xdr:nvSpPr>
        <xdr:cNvPr id="403" name="【消防施設】&#10;一人当たり面積該当値テキスト"/>
        <xdr:cNvSpPr txBox="1"/>
      </xdr:nvSpPr>
      <xdr:spPr>
        <a:xfrm>
          <a:off x="22199600" y="14715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2539</xdr:rowOff>
    </xdr:from>
    <xdr:to>
      <xdr:col>112</xdr:col>
      <xdr:colOff>38100</xdr:colOff>
      <xdr:row>86</xdr:row>
      <xdr:rowOff>104139</xdr:rowOff>
    </xdr:to>
    <xdr:sp macro="" textlink="">
      <xdr:nvSpPr>
        <xdr:cNvPr id="404" name="楕円 403"/>
        <xdr:cNvSpPr/>
      </xdr:nvSpPr>
      <xdr:spPr>
        <a:xfrm>
          <a:off x="212725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52006</xdr:rowOff>
    </xdr:from>
    <xdr:to>
      <xdr:col>116</xdr:col>
      <xdr:colOff>63500</xdr:colOff>
      <xdr:row>86</xdr:row>
      <xdr:rowOff>53339</xdr:rowOff>
    </xdr:to>
    <xdr:cxnSp macro="">
      <xdr:nvCxnSpPr>
        <xdr:cNvPr id="405" name="直線コネクタ 404"/>
        <xdr:cNvCxnSpPr/>
      </xdr:nvCxnSpPr>
      <xdr:spPr>
        <a:xfrm flipV="1">
          <a:off x="21323300" y="14796706"/>
          <a:ext cx="8382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3493</xdr:rowOff>
    </xdr:from>
    <xdr:to>
      <xdr:col>107</xdr:col>
      <xdr:colOff>101600</xdr:colOff>
      <xdr:row>86</xdr:row>
      <xdr:rowOff>105093</xdr:rowOff>
    </xdr:to>
    <xdr:sp macro="" textlink="">
      <xdr:nvSpPr>
        <xdr:cNvPr id="406" name="楕円 405"/>
        <xdr:cNvSpPr/>
      </xdr:nvSpPr>
      <xdr:spPr>
        <a:xfrm>
          <a:off x="20383500" y="1474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53339</xdr:rowOff>
    </xdr:from>
    <xdr:to>
      <xdr:col>111</xdr:col>
      <xdr:colOff>177800</xdr:colOff>
      <xdr:row>86</xdr:row>
      <xdr:rowOff>54293</xdr:rowOff>
    </xdr:to>
    <xdr:cxnSp macro="">
      <xdr:nvCxnSpPr>
        <xdr:cNvPr id="407" name="直線コネクタ 406"/>
        <xdr:cNvCxnSpPr/>
      </xdr:nvCxnSpPr>
      <xdr:spPr>
        <a:xfrm flipV="1">
          <a:off x="20434300" y="14798039"/>
          <a:ext cx="889000" cy="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5017</xdr:rowOff>
    </xdr:from>
    <xdr:to>
      <xdr:col>102</xdr:col>
      <xdr:colOff>165100</xdr:colOff>
      <xdr:row>86</xdr:row>
      <xdr:rowOff>106617</xdr:rowOff>
    </xdr:to>
    <xdr:sp macro="" textlink="">
      <xdr:nvSpPr>
        <xdr:cNvPr id="408" name="楕円 407"/>
        <xdr:cNvSpPr/>
      </xdr:nvSpPr>
      <xdr:spPr>
        <a:xfrm>
          <a:off x="19494500" y="1474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54293</xdr:rowOff>
    </xdr:from>
    <xdr:to>
      <xdr:col>107</xdr:col>
      <xdr:colOff>50800</xdr:colOff>
      <xdr:row>86</xdr:row>
      <xdr:rowOff>55817</xdr:rowOff>
    </xdr:to>
    <xdr:cxnSp macro="">
      <xdr:nvCxnSpPr>
        <xdr:cNvPr id="409" name="直線コネクタ 408"/>
        <xdr:cNvCxnSpPr/>
      </xdr:nvCxnSpPr>
      <xdr:spPr>
        <a:xfrm flipV="1">
          <a:off x="19545300" y="1479899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95266</xdr:rowOff>
    </xdr:from>
    <xdr:ext cx="469744" cy="259045"/>
    <xdr:sp macro="" textlink="">
      <xdr:nvSpPr>
        <xdr:cNvPr id="410" name="n_1mainValue【消防施設】&#10;一人当たり面積"/>
        <xdr:cNvSpPr txBox="1"/>
      </xdr:nvSpPr>
      <xdr:spPr>
        <a:xfrm>
          <a:off x="21075727"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96220</xdr:rowOff>
    </xdr:from>
    <xdr:ext cx="469744" cy="259045"/>
    <xdr:sp macro="" textlink="">
      <xdr:nvSpPr>
        <xdr:cNvPr id="411" name="n_2mainValue【消防施設】&#10;一人当たり面積"/>
        <xdr:cNvSpPr txBox="1"/>
      </xdr:nvSpPr>
      <xdr:spPr>
        <a:xfrm>
          <a:off x="20199427" y="14840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123144</xdr:rowOff>
    </xdr:from>
    <xdr:ext cx="469744" cy="259045"/>
    <xdr:sp macro="" textlink="">
      <xdr:nvSpPr>
        <xdr:cNvPr id="412" name="n_3mainValue【消防施設】&#10;一人当たり面積"/>
        <xdr:cNvSpPr txBox="1"/>
      </xdr:nvSpPr>
      <xdr:spPr>
        <a:xfrm>
          <a:off x="19310427" y="14524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13" name="正方形/長方形 41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14" name="正方形/長方形 41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15" name="正方形/長方形 41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16" name="正方形/長方形 41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17" name="正方形/長方形 41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18" name="正方形/長方形 41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19" name="正方形/長方形 41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20" name="正方形/長方形 41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21" name="テキスト ボックス 42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22" name="直線コネクタ 42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423" name="直線コネクタ 42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424" name="テキスト ボックス 423"/>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25" name="直線コネクタ 42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26" name="テキスト ボックス 42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27" name="直線コネクタ 42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28" name="テキスト ボックス 42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29" name="直線コネクタ 42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30" name="テキスト ボックス 42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31" name="直線コネクタ 43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32" name="テキスト ボックス 43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33" name="直線コネクタ 43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34" name="テキスト ボックス 43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3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436" name="直線コネクタ 435"/>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437"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438" name="直線コネクタ 437"/>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439"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440" name="直線コネクタ 439"/>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441" name="【庁舎】&#10;有形固定資産減価償却率平均値テキスト"/>
        <xdr:cNvSpPr txBox="1"/>
      </xdr:nvSpPr>
      <xdr:spPr>
        <a:xfrm>
          <a:off x="163576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442" name="フローチャート: 判断 441"/>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443" name="フローチャート: 判断 442"/>
        <xdr:cNvSpPr/>
      </xdr:nvSpPr>
      <xdr:spPr>
        <a:xfrm>
          <a:off x="15430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104157</xdr:rowOff>
    </xdr:from>
    <xdr:ext cx="405111" cy="259045"/>
    <xdr:sp macro="" textlink="">
      <xdr:nvSpPr>
        <xdr:cNvPr id="444" name="n_1aveValue【庁舎】&#10;有形固定資産減価償却率"/>
        <xdr:cNvSpPr txBox="1"/>
      </xdr:nvSpPr>
      <xdr:spPr>
        <a:xfrm>
          <a:off x="15266044" y="1793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6350</xdr:rowOff>
    </xdr:from>
    <xdr:to>
      <xdr:col>76</xdr:col>
      <xdr:colOff>165100</xdr:colOff>
      <xdr:row>104</xdr:row>
      <xdr:rowOff>107950</xdr:rowOff>
    </xdr:to>
    <xdr:sp macro="" textlink="">
      <xdr:nvSpPr>
        <xdr:cNvPr id="445" name="フローチャート: 判断 444"/>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99077</xdr:rowOff>
    </xdr:from>
    <xdr:ext cx="405111" cy="259045"/>
    <xdr:sp macro="" textlink="">
      <xdr:nvSpPr>
        <xdr:cNvPr id="446" name="n_2aveValue【庁舎】&#10;有形固定資産減価償却率"/>
        <xdr:cNvSpPr txBox="1"/>
      </xdr:nvSpPr>
      <xdr:spPr>
        <a:xfrm>
          <a:off x="14389744"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38100</xdr:rowOff>
    </xdr:from>
    <xdr:to>
      <xdr:col>72</xdr:col>
      <xdr:colOff>38100</xdr:colOff>
      <xdr:row>104</xdr:row>
      <xdr:rowOff>139700</xdr:rowOff>
    </xdr:to>
    <xdr:sp macro="" textlink="">
      <xdr:nvSpPr>
        <xdr:cNvPr id="447" name="フローチャート: 判断 446"/>
        <xdr:cNvSpPr/>
      </xdr:nvSpPr>
      <xdr:spPr>
        <a:xfrm>
          <a:off x="13652500" y="1786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130827</xdr:rowOff>
    </xdr:from>
    <xdr:ext cx="405111" cy="259045"/>
    <xdr:sp macro="" textlink="">
      <xdr:nvSpPr>
        <xdr:cNvPr id="448" name="n_3aveValue【庁舎】&#10;有形固定資産減価償却率"/>
        <xdr:cNvSpPr txBox="1"/>
      </xdr:nvSpPr>
      <xdr:spPr>
        <a:xfrm>
          <a:off x="13500744" y="17961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49" name="テキスト ボックス 44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50" name="テキスト ボックス 44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51" name="テキスト ボックス 45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52" name="テキスト ボックス 45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53" name="テキスト ボックス 45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31750</xdr:rowOff>
    </xdr:from>
    <xdr:to>
      <xdr:col>85</xdr:col>
      <xdr:colOff>177800</xdr:colOff>
      <xdr:row>101</xdr:row>
      <xdr:rowOff>133350</xdr:rowOff>
    </xdr:to>
    <xdr:sp macro="" textlink="">
      <xdr:nvSpPr>
        <xdr:cNvPr id="454" name="楕円 453"/>
        <xdr:cNvSpPr/>
      </xdr:nvSpPr>
      <xdr:spPr>
        <a:xfrm>
          <a:off x="16268700" y="1734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156227</xdr:rowOff>
    </xdr:from>
    <xdr:ext cx="469744" cy="259045"/>
    <xdr:sp macro="" textlink="">
      <xdr:nvSpPr>
        <xdr:cNvPr id="455" name="【庁舎】&#10;有形固定資産減価償却率該当値テキスト"/>
        <xdr:cNvSpPr txBox="1"/>
      </xdr:nvSpPr>
      <xdr:spPr>
        <a:xfrm>
          <a:off x="16357600" y="1730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31750</xdr:rowOff>
    </xdr:from>
    <xdr:to>
      <xdr:col>81</xdr:col>
      <xdr:colOff>101600</xdr:colOff>
      <xdr:row>101</xdr:row>
      <xdr:rowOff>133350</xdr:rowOff>
    </xdr:to>
    <xdr:sp macro="" textlink="">
      <xdr:nvSpPr>
        <xdr:cNvPr id="456" name="楕円 455"/>
        <xdr:cNvSpPr/>
      </xdr:nvSpPr>
      <xdr:spPr>
        <a:xfrm>
          <a:off x="15430500" y="1734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82550</xdr:rowOff>
    </xdr:from>
    <xdr:to>
      <xdr:col>85</xdr:col>
      <xdr:colOff>127000</xdr:colOff>
      <xdr:row>101</xdr:row>
      <xdr:rowOff>82550</xdr:rowOff>
    </xdr:to>
    <xdr:cxnSp macro="">
      <xdr:nvCxnSpPr>
        <xdr:cNvPr id="457" name="直線コネクタ 456"/>
        <xdr:cNvCxnSpPr/>
      </xdr:nvCxnSpPr>
      <xdr:spPr>
        <a:xfrm>
          <a:off x="15481300" y="1739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31750</xdr:rowOff>
    </xdr:from>
    <xdr:to>
      <xdr:col>76</xdr:col>
      <xdr:colOff>165100</xdr:colOff>
      <xdr:row>101</xdr:row>
      <xdr:rowOff>133350</xdr:rowOff>
    </xdr:to>
    <xdr:sp macro="" textlink="">
      <xdr:nvSpPr>
        <xdr:cNvPr id="458" name="楕円 457"/>
        <xdr:cNvSpPr/>
      </xdr:nvSpPr>
      <xdr:spPr>
        <a:xfrm>
          <a:off x="14541500" y="1734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82550</xdr:rowOff>
    </xdr:from>
    <xdr:to>
      <xdr:col>81</xdr:col>
      <xdr:colOff>50800</xdr:colOff>
      <xdr:row>101</xdr:row>
      <xdr:rowOff>82550</xdr:rowOff>
    </xdr:to>
    <xdr:cxnSp macro="">
      <xdr:nvCxnSpPr>
        <xdr:cNvPr id="459" name="直線コネクタ 458"/>
        <xdr:cNvCxnSpPr/>
      </xdr:nvCxnSpPr>
      <xdr:spPr>
        <a:xfrm>
          <a:off x="14592300" y="1739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31750</xdr:rowOff>
    </xdr:from>
    <xdr:to>
      <xdr:col>72</xdr:col>
      <xdr:colOff>38100</xdr:colOff>
      <xdr:row>101</xdr:row>
      <xdr:rowOff>133350</xdr:rowOff>
    </xdr:to>
    <xdr:sp macro="" textlink="">
      <xdr:nvSpPr>
        <xdr:cNvPr id="460" name="楕円 459"/>
        <xdr:cNvSpPr/>
      </xdr:nvSpPr>
      <xdr:spPr>
        <a:xfrm>
          <a:off x="13652500" y="1734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82550</xdr:rowOff>
    </xdr:from>
    <xdr:to>
      <xdr:col>76</xdr:col>
      <xdr:colOff>114300</xdr:colOff>
      <xdr:row>101</xdr:row>
      <xdr:rowOff>82550</xdr:rowOff>
    </xdr:to>
    <xdr:cxnSp macro="">
      <xdr:nvCxnSpPr>
        <xdr:cNvPr id="461" name="直線コネクタ 460"/>
        <xdr:cNvCxnSpPr/>
      </xdr:nvCxnSpPr>
      <xdr:spPr>
        <a:xfrm>
          <a:off x="13703300" y="1739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79</xdr:col>
      <xdr:colOff>184227</xdr:colOff>
      <xdr:row>99</xdr:row>
      <xdr:rowOff>149877</xdr:rowOff>
    </xdr:from>
    <xdr:ext cx="469744" cy="259045"/>
    <xdr:sp macro="" textlink="">
      <xdr:nvSpPr>
        <xdr:cNvPr id="462" name="n_1mainValue【庁舎】&#10;有形固定資産減価償却率"/>
        <xdr:cNvSpPr txBox="1"/>
      </xdr:nvSpPr>
      <xdr:spPr>
        <a:xfrm>
          <a:off x="15233727" y="1712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99</xdr:row>
      <xdr:rowOff>149877</xdr:rowOff>
    </xdr:from>
    <xdr:ext cx="469744" cy="259045"/>
    <xdr:sp macro="" textlink="">
      <xdr:nvSpPr>
        <xdr:cNvPr id="463" name="n_2mainValue【庁舎】&#10;有形固定資産減価償却率"/>
        <xdr:cNvSpPr txBox="1"/>
      </xdr:nvSpPr>
      <xdr:spPr>
        <a:xfrm>
          <a:off x="14357427" y="1712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99</xdr:row>
      <xdr:rowOff>149877</xdr:rowOff>
    </xdr:from>
    <xdr:ext cx="469744" cy="259045"/>
    <xdr:sp macro="" textlink="">
      <xdr:nvSpPr>
        <xdr:cNvPr id="464" name="n_3mainValue【庁舎】&#10;有形固定資産減価償却率"/>
        <xdr:cNvSpPr txBox="1"/>
      </xdr:nvSpPr>
      <xdr:spPr>
        <a:xfrm>
          <a:off x="13468427" y="1712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65" name="正方形/長方形 46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66" name="正方形/長方形 46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67" name="正方形/長方形 46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68" name="正方形/長方形 46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69" name="正方形/長方形 46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70" name="正方形/長方形 46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71" name="正方形/長方形 47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72" name="正方形/長方形 47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73" name="テキスト ボックス 47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74" name="直線コネクタ 47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75" name="直線コネクタ 47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76" name="テキスト ボックス 47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77" name="直線コネクタ 47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78" name="テキスト ボックス 47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79" name="直線コネクタ 47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80" name="テキスト ボックス 47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81" name="直線コネクタ 48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82" name="テキスト ボックス 48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83" name="直線コネクタ 48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84" name="テキスト ボックス 48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85" name="直線コネクタ 48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86" name="テキスト ボックス 48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8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38100</xdr:rowOff>
    </xdr:to>
    <xdr:cxnSp macro="">
      <xdr:nvCxnSpPr>
        <xdr:cNvPr id="488" name="直線コネクタ 487"/>
        <xdr:cNvCxnSpPr/>
      </xdr:nvCxnSpPr>
      <xdr:spPr>
        <a:xfrm flipV="1">
          <a:off x="22160864" y="17102328"/>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489" name="【庁舎】&#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490" name="直線コネクタ 489"/>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491" name="【庁舎】&#10;一人当たり面積最大値テキスト"/>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492" name="直線コネクタ 491"/>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136669</xdr:rowOff>
    </xdr:from>
    <xdr:ext cx="469744" cy="259045"/>
    <xdr:sp macro="" textlink="">
      <xdr:nvSpPr>
        <xdr:cNvPr id="493" name="【庁舎】&#10;一人当たり面積平均値テキスト"/>
        <xdr:cNvSpPr txBox="1"/>
      </xdr:nvSpPr>
      <xdr:spPr>
        <a:xfrm>
          <a:off x="22199600" y="18138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113792</xdr:rowOff>
    </xdr:from>
    <xdr:to>
      <xdr:col>116</xdr:col>
      <xdr:colOff>114300</xdr:colOff>
      <xdr:row>107</xdr:row>
      <xdr:rowOff>43942</xdr:rowOff>
    </xdr:to>
    <xdr:sp macro="" textlink="">
      <xdr:nvSpPr>
        <xdr:cNvPr id="494" name="フローチャート: 判断 493"/>
        <xdr:cNvSpPr/>
      </xdr:nvSpPr>
      <xdr:spPr>
        <a:xfrm>
          <a:off x="22110700" y="1828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113030</xdr:rowOff>
    </xdr:from>
    <xdr:to>
      <xdr:col>112</xdr:col>
      <xdr:colOff>38100</xdr:colOff>
      <xdr:row>107</xdr:row>
      <xdr:rowOff>43180</xdr:rowOff>
    </xdr:to>
    <xdr:sp macro="" textlink="">
      <xdr:nvSpPr>
        <xdr:cNvPr id="495" name="フローチャート: 判断 494"/>
        <xdr:cNvSpPr/>
      </xdr:nvSpPr>
      <xdr:spPr>
        <a:xfrm>
          <a:off x="21272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59707</xdr:rowOff>
    </xdr:from>
    <xdr:ext cx="469744" cy="259045"/>
    <xdr:sp macro="" textlink="">
      <xdr:nvSpPr>
        <xdr:cNvPr id="496" name="n_1aveValue【庁舎】&#10;一人当たり面積"/>
        <xdr:cNvSpPr txBox="1"/>
      </xdr:nvSpPr>
      <xdr:spPr>
        <a:xfrm>
          <a:off x="210757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107314</xdr:rowOff>
    </xdr:from>
    <xdr:to>
      <xdr:col>107</xdr:col>
      <xdr:colOff>101600</xdr:colOff>
      <xdr:row>107</xdr:row>
      <xdr:rowOff>37464</xdr:rowOff>
    </xdr:to>
    <xdr:sp macro="" textlink="">
      <xdr:nvSpPr>
        <xdr:cNvPr id="497" name="フローチャート: 判断 496"/>
        <xdr:cNvSpPr/>
      </xdr:nvSpPr>
      <xdr:spPr>
        <a:xfrm>
          <a:off x="20383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53991</xdr:rowOff>
    </xdr:from>
    <xdr:ext cx="469744" cy="259045"/>
    <xdr:sp macro="" textlink="">
      <xdr:nvSpPr>
        <xdr:cNvPr id="498" name="n_2aveValue【庁舎】&#10;一人当たり面積"/>
        <xdr:cNvSpPr txBox="1"/>
      </xdr:nvSpPr>
      <xdr:spPr>
        <a:xfrm>
          <a:off x="20199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130175</xdr:rowOff>
    </xdr:from>
    <xdr:to>
      <xdr:col>102</xdr:col>
      <xdr:colOff>165100</xdr:colOff>
      <xdr:row>107</xdr:row>
      <xdr:rowOff>60325</xdr:rowOff>
    </xdr:to>
    <xdr:sp macro="" textlink="">
      <xdr:nvSpPr>
        <xdr:cNvPr id="499" name="フローチャート: 判断 498"/>
        <xdr:cNvSpPr/>
      </xdr:nvSpPr>
      <xdr:spPr>
        <a:xfrm>
          <a:off x="19494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76852</xdr:rowOff>
    </xdr:from>
    <xdr:ext cx="469744" cy="259045"/>
    <xdr:sp macro="" textlink="">
      <xdr:nvSpPr>
        <xdr:cNvPr id="500" name="n_3aveValue【庁舎】&#10;一人当たり面積"/>
        <xdr:cNvSpPr txBox="1"/>
      </xdr:nvSpPr>
      <xdr:spPr>
        <a:xfrm>
          <a:off x="19310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01" name="テキスト ボックス 5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02" name="テキスト ボックス 5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03" name="テキスト ボックス 5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04" name="テキスト ボックス 5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05" name="テキスト ボックス 5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119126</xdr:rowOff>
    </xdr:from>
    <xdr:to>
      <xdr:col>116</xdr:col>
      <xdr:colOff>114300</xdr:colOff>
      <xdr:row>108</xdr:row>
      <xdr:rowOff>49276</xdr:rowOff>
    </xdr:to>
    <xdr:sp macro="" textlink="">
      <xdr:nvSpPr>
        <xdr:cNvPr id="506" name="楕円 505"/>
        <xdr:cNvSpPr/>
      </xdr:nvSpPr>
      <xdr:spPr>
        <a:xfrm>
          <a:off x="22110700" y="1846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34053</xdr:rowOff>
    </xdr:from>
    <xdr:ext cx="469744" cy="259045"/>
    <xdr:sp macro="" textlink="">
      <xdr:nvSpPr>
        <xdr:cNvPr id="507" name="【庁舎】&#10;一人当たり面積該当値テキスト"/>
        <xdr:cNvSpPr txBox="1"/>
      </xdr:nvSpPr>
      <xdr:spPr>
        <a:xfrm>
          <a:off x="22199600" y="1837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122174</xdr:rowOff>
    </xdr:from>
    <xdr:to>
      <xdr:col>112</xdr:col>
      <xdr:colOff>38100</xdr:colOff>
      <xdr:row>108</xdr:row>
      <xdr:rowOff>52324</xdr:rowOff>
    </xdr:to>
    <xdr:sp macro="" textlink="">
      <xdr:nvSpPr>
        <xdr:cNvPr id="508" name="楕円 507"/>
        <xdr:cNvSpPr/>
      </xdr:nvSpPr>
      <xdr:spPr>
        <a:xfrm>
          <a:off x="21272500" y="1846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169926</xdr:rowOff>
    </xdr:from>
    <xdr:to>
      <xdr:col>116</xdr:col>
      <xdr:colOff>63500</xdr:colOff>
      <xdr:row>108</xdr:row>
      <xdr:rowOff>1524</xdr:rowOff>
    </xdr:to>
    <xdr:cxnSp macro="">
      <xdr:nvCxnSpPr>
        <xdr:cNvPr id="509" name="直線コネクタ 508"/>
        <xdr:cNvCxnSpPr/>
      </xdr:nvCxnSpPr>
      <xdr:spPr>
        <a:xfrm flipV="1">
          <a:off x="21323300" y="18515076"/>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124840</xdr:rowOff>
    </xdr:from>
    <xdr:to>
      <xdr:col>107</xdr:col>
      <xdr:colOff>101600</xdr:colOff>
      <xdr:row>108</xdr:row>
      <xdr:rowOff>54990</xdr:rowOff>
    </xdr:to>
    <xdr:sp macro="" textlink="">
      <xdr:nvSpPr>
        <xdr:cNvPr id="510" name="楕円 509"/>
        <xdr:cNvSpPr/>
      </xdr:nvSpPr>
      <xdr:spPr>
        <a:xfrm>
          <a:off x="20383500" y="184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1524</xdr:rowOff>
    </xdr:from>
    <xdr:to>
      <xdr:col>111</xdr:col>
      <xdr:colOff>177800</xdr:colOff>
      <xdr:row>108</xdr:row>
      <xdr:rowOff>4190</xdr:rowOff>
    </xdr:to>
    <xdr:cxnSp macro="">
      <xdr:nvCxnSpPr>
        <xdr:cNvPr id="511" name="直線コネクタ 510"/>
        <xdr:cNvCxnSpPr/>
      </xdr:nvCxnSpPr>
      <xdr:spPr>
        <a:xfrm flipV="1">
          <a:off x="20434300" y="18518124"/>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145796</xdr:rowOff>
    </xdr:from>
    <xdr:to>
      <xdr:col>102</xdr:col>
      <xdr:colOff>165100</xdr:colOff>
      <xdr:row>108</xdr:row>
      <xdr:rowOff>75946</xdr:rowOff>
    </xdr:to>
    <xdr:sp macro="" textlink="">
      <xdr:nvSpPr>
        <xdr:cNvPr id="512" name="楕円 511"/>
        <xdr:cNvSpPr/>
      </xdr:nvSpPr>
      <xdr:spPr>
        <a:xfrm>
          <a:off x="19494500" y="1849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4190</xdr:rowOff>
    </xdr:from>
    <xdr:to>
      <xdr:col>107</xdr:col>
      <xdr:colOff>50800</xdr:colOff>
      <xdr:row>108</xdr:row>
      <xdr:rowOff>25146</xdr:rowOff>
    </xdr:to>
    <xdr:cxnSp macro="">
      <xdr:nvCxnSpPr>
        <xdr:cNvPr id="513" name="直線コネクタ 512"/>
        <xdr:cNvCxnSpPr/>
      </xdr:nvCxnSpPr>
      <xdr:spPr>
        <a:xfrm flipV="1">
          <a:off x="19545300" y="18520790"/>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43451</xdr:rowOff>
    </xdr:from>
    <xdr:ext cx="469744" cy="259045"/>
    <xdr:sp macro="" textlink="">
      <xdr:nvSpPr>
        <xdr:cNvPr id="514" name="n_1mainValue【庁舎】&#10;一人当たり面積"/>
        <xdr:cNvSpPr txBox="1"/>
      </xdr:nvSpPr>
      <xdr:spPr>
        <a:xfrm>
          <a:off x="21075727" y="1856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46117</xdr:rowOff>
    </xdr:from>
    <xdr:ext cx="469744" cy="259045"/>
    <xdr:sp macro="" textlink="">
      <xdr:nvSpPr>
        <xdr:cNvPr id="515" name="n_2mainValue【庁舎】&#10;一人当たり面積"/>
        <xdr:cNvSpPr txBox="1"/>
      </xdr:nvSpPr>
      <xdr:spPr>
        <a:xfrm>
          <a:off x="20199427" y="1856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67073</xdr:rowOff>
    </xdr:from>
    <xdr:ext cx="469744" cy="259045"/>
    <xdr:sp macro="" textlink="">
      <xdr:nvSpPr>
        <xdr:cNvPr id="516" name="n_3mainValue【庁舎】&#10;一人当たり面積"/>
        <xdr:cNvSpPr txBox="1"/>
      </xdr:nvSpPr>
      <xdr:spPr>
        <a:xfrm>
          <a:off x="19310427" y="1858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17" name="正方形/長方形 51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18" name="正方形/長方形 51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19" name="テキスト ボックス 51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（前ページより続き）　</a:t>
          </a:r>
          <a:r>
            <a:rPr lang="ja-JP" altLang="ja-JP" sz="1100" b="0" i="0" baseline="0">
              <a:solidFill>
                <a:schemeClr val="dk1"/>
              </a:solidFill>
              <a:effectLst/>
              <a:latin typeface="+mn-lt"/>
              <a:ea typeface="+mn-ea"/>
              <a:cs typeface="+mn-cs"/>
            </a:rPr>
            <a:t>これらの対策として、必要な行政サービス水準を考慮しつつ、除却や統合・複合化を行い、公共建築物の延床面積を縮減することが必要となる。蓬田村公共施設等総合管理計画</a:t>
          </a:r>
          <a:r>
            <a:rPr lang="ja-JP" altLang="en-US" sz="1100" b="0" i="0" baseline="0">
              <a:solidFill>
                <a:schemeClr val="dk1"/>
              </a:solidFill>
              <a:effectLst/>
              <a:latin typeface="+mn-lt"/>
              <a:ea typeface="+mn-ea"/>
              <a:cs typeface="+mn-cs"/>
            </a:rPr>
            <a:t>及び個別施設計画</a:t>
          </a:r>
          <a:r>
            <a:rPr lang="ja-JP" altLang="ja-JP" sz="1100" b="0" i="0" baseline="0">
              <a:solidFill>
                <a:schemeClr val="dk1"/>
              </a:solidFill>
              <a:effectLst/>
              <a:latin typeface="+mn-lt"/>
              <a:ea typeface="+mn-ea"/>
              <a:cs typeface="+mn-cs"/>
            </a:rPr>
            <a:t>等に基づき、保有する公共建築物の延床面積４％縮減を目指し、総量の適正化を図る。</a:t>
          </a:r>
          <a:endParaRPr lang="ja-JP" altLang="ja-JP" sz="1400">
            <a:effectLst/>
          </a:endParaRPr>
        </a:p>
        <a:p>
          <a:r>
            <a:rPr lang="ja-JP" altLang="ja-JP" sz="1100" b="0" i="0" baseline="0">
              <a:solidFill>
                <a:schemeClr val="dk1"/>
              </a:solidFill>
              <a:effectLst/>
              <a:latin typeface="+mn-lt"/>
              <a:ea typeface="+mn-ea"/>
              <a:cs typeface="+mn-cs"/>
            </a:rPr>
            <a:t>　また、既存施設を少しでも長く利活用していくために、定期的な点検や修繕による予防保全に努め、長寿命化を図り、ライフサイクルコストを縮減する。耐震性がない公共施設等は、災害拠点かどうか、多数の住民の利用がある公共施設等かどうか</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の視点から、優先順位を決めて順次耐震改修または統廃合していくものとし、未だ耐震診断を行っていない公共施設等は今後早急に実施していく。加えて、老朽化により廃止され、今後とも利用見込みのない公共施設等については、周辺環境に配慮しつつ、公共施設等の老朽度合いによる危険度などを勘案し、計画的に解体撤去することとし、廃止できない公共施設等は、周辺の立地や利用状況を踏まえながら、複合化や更新等による、効率的な公共施設等の配置及びニーズの変化への対応を検討していく。</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具体的には、</a:t>
          </a:r>
          <a:r>
            <a:rPr lang="ja-JP" altLang="en-US" sz="1100" b="0" i="0" baseline="0">
              <a:solidFill>
                <a:schemeClr val="dk1"/>
              </a:solidFill>
              <a:effectLst/>
              <a:latin typeface="+mn-lt"/>
              <a:ea typeface="+mn-ea"/>
              <a:cs typeface="+mn-cs"/>
            </a:rPr>
            <a:t>学校施設については、災害時の指定避難場所でもあるため、外壁改修等、老朽化対策に取り組む。</a:t>
          </a:r>
          <a:endParaRPr lang="en-US" altLang="ja-JP" sz="1100" b="0" i="0" baseline="0">
            <a:solidFill>
              <a:schemeClr val="dk1"/>
            </a:solidFill>
            <a:effectLst/>
            <a:latin typeface="+mn-lt"/>
            <a:ea typeface="+mn-ea"/>
            <a:cs typeface="+mn-cs"/>
          </a:endParaRPr>
        </a:p>
        <a:p>
          <a:pPr eaLnBrk="1" fontAlgn="auto" latinLnBrk="0" hangingPunct="1"/>
          <a:r>
            <a:rPr lang="ja-JP" altLang="en-US" sz="1100" b="0" i="0" baseline="0">
              <a:solidFill>
                <a:schemeClr val="dk1"/>
              </a:solidFill>
              <a:effectLst/>
              <a:latin typeface="+mn-lt"/>
              <a:ea typeface="+mn-ea"/>
              <a:cs typeface="+mn-cs"/>
            </a:rPr>
            <a:t>　消防施設については、村内全ての</a:t>
          </a:r>
          <a:r>
            <a:rPr lang="ja-JP" altLang="ja-JP" sz="1100" b="0" i="0" baseline="0">
              <a:solidFill>
                <a:schemeClr val="dk1"/>
              </a:solidFill>
              <a:effectLst/>
              <a:latin typeface="+mn-lt"/>
              <a:ea typeface="+mn-ea"/>
              <a:cs typeface="+mn-cs"/>
            </a:rPr>
            <a:t>消防団分団屯所</a:t>
          </a:r>
          <a:r>
            <a:rPr lang="ja-JP" altLang="en-US" sz="1100" b="0" i="0" baseline="0">
              <a:solidFill>
                <a:schemeClr val="dk1"/>
              </a:solidFill>
              <a:effectLst/>
              <a:latin typeface="+mn-lt"/>
              <a:ea typeface="+mn-ea"/>
              <a:cs typeface="+mn-cs"/>
            </a:rPr>
            <a:t>を調査し、長寿命化に向けて、耐震改修等を行う。</a:t>
          </a:r>
          <a:endParaRPr lang="en-US" altLang="ja-JP" sz="1100" b="0" i="0" baseline="0">
            <a:solidFill>
              <a:schemeClr val="dk1"/>
            </a:solidFill>
            <a:effectLst/>
            <a:latin typeface="+mn-lt"/>
            <a:ea typeface="+mn-ea"/>
            <a:cs typeface="+mn-cs"/>
          </a:endParaRPr>
        </a:p>
        <a:p>
          <a:pPr eaLnBrk="1" fontAlgn="auto" latinLnBrk="0" hangingPunct="1"/>
          <a:r>
            <a:rPr lang="ja-JP" altLang="ja-JP" sz="1100" b="0" i="0" baseline="0">
              <a:solidFill>
                <a:schemeClr val="dk1"/>
              </a:solidFill>
              <a:effectLst/>
              <a:latin typeface="+mn-lt"/>
              <a:ea typeface="+mn-ea"/>
              <a:cs typeface="+mn-cs"/>
            </a:rPr>
            <a:t>　役場庁舎については、</a:t>
          </a:r>
          <a:r>
            <a:rPr lang="ja-JP" altLang="en-US" sz="1100" b="0" i="0" baseline="0">
              <a:solidFill>
                <a:schemeClr val="dk1"/>
              </a:solidFill>
              <a:effectLst/>
              <a:latin typeface="+mn-lt"/>
              <a:ea typeface="+mn-ea"/>
              <a:cs typeface="+mn-cs"/>
            </a:rPr>
            <a:t>用地の検討や、財源の確保を進め、遅滞なく新築事業が進行するよう努める。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青森県蓬田村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2,811
2,809
80.84
2,281,722
2,218,886
34,982
1,541,142
1,923,666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財政力指数は</a:t>
          </a:r>
          <a:r>
            <a:rPr kumimoji="1" lang="ja-JP" altLang="en-US" sz="1100">
              <a:solidFill>
                <a:schemeClr val="dk1"/>
              </a:solidFill>
              <a:effectLst/>
              <a:latin typeface="+mn-ea"/>
              <a:ea typeface="+mn-ea"/>
              <a:cs typeface="+mn-cs"/>
            </a:rPr>
            <a:t>、前年度事業所得の増による</a:t>
          </a:r>
          <a:r>
            <a:rPr kumimoji="1" lang="ja-JP" altLang="ja-JP" sz="1100">
              <a:solidFill>
                <a:schemeClr val="dk1"/>
              </a:solidFill>
              <a:effectLst/>
              <a:latin typeface="+mn-ea"/>
              <a:ea typeface="+mn-ea"/>
              <a:cs typeface="+mn-cs"/>
            </a:rPr>
            <a:t>市町村民税</a:t>
          </a:r>
          <a:r>
            <a:rPr kumimoji="1" lang="ja-JP" altLang="en-US" sz="1100">
              <a:solidFill>
                <a:schemeClr val="dk1"/>
              </a:solidFill>
              <a:effectLst/>
              <a:latin typeface="+mn-ea"/>
              <a:ea typeface="+mn-ea"/>
              <a:cs typeface="+mn-cs"/>
            </a:rPr>
            <a:t>所得割</a:t>
          </a:r>
          <a:r>
            <a:rPr kumimoji="1" lang="ja-JP" altLang="ja-JP" sz="1100">
              <a:solidFill>
                <a:schemeClr val="dk1"/>
              </a:solidFill>
              <a:effectLst/>
              <a:latin typeface="+mn-ea"/>
              <a:ea typeface="+mn-ea"/>
              <a:cs typeface="+mn-cs"/>
            </a:rPr>
            <a:t>の増</a:t>
          </a:r>
          <a:r>
            <a:rPr kumimoji="1" lang="ja-JP" altLang="en-US" sz="1100">
              <a:solidFill>
                <a:schemeClr val="dk1"/>
              </a:solidFill>
              <a:effectLst/>
              <a:latin typeface="+mn-ea"/>
              <a:ea typeface="+mn-ea"/>
              <a:cs typeface="+mn-cs"/>
            </a:rPr>
            <a:t>のため、基準財政収入額が増加したこと等により、</a:t>
          </a:r>
          <a:r>
            <a:rPr kumimoji="1" lang="ja-JP" altLang="ja-JP" sz="1100">
              <a:solidFill>
                <a:schemeClr val="dk1"/>
              </a:solidFill>
              <a:effectLst/>
              <a:latin typeface="+mn-ea"/>
              <a:ea typeface="+mn-ea"/>
              <a:cs typeface="+mn-cs"/>
            </a:rPr>
            <a:t>昨年度より</a:t>
          </a:r>
          <a:r>
            <a:rPr kumimoji="1" lang="en-US" altLang="ja-JP" sz="1100">
              <a:solidFill>
                <a:schemeClr val="dk1"/>
              </a:solidFill>
              <a:effectLst/>
              <a:latin typeface="+mn-ea"/>
              <a:ea typeface="+mn-ea"/>
              <a:cs typeface="+mn-cs"/>
            </a:rPr>
            <a:t>0.02</a:t>
          </a:r>
          <a:r>
            <a:rPr kumimoji="1" lang="ja-JP" altLang="ja-JP" sz="1100">
              <a:solidFill>
                <a:schemeClr val="dk1"/>
              </a:solidFill>
              <a:effectLst/>
              <a:latin typeface="+mn-ea"/>
              <a:ea typeface="+mn-ea"/>
              <a:cs typeface="+mn-cs"/>
            </a:rPr>
            <a:t>上昇し</a:t>
          </a:r>
          <a:r>
            <a:rPr kumimoji="1" lang="en-US" altLang="ja-JP" sz="1100">
              <a:solidFill>
                <a:schemeClr val="dk1"/>
              </a:solidFill>
              <a:effectLst/>
              <a:latin typeface="+mn-ea"/>
              <a:ea typeface="+mn-ea"/>
              <a:cs typeface="+mn-cs"/>
            </a:rPr>
            <a:t>0.19</a:t>
          </a:r>
          <a:r>
            <a:rPr kumimoji="1" lang="ja-JP" altLang="ja-JP" sz="1100">
              <a:solidFill>
                <a:schemeClr val="dk1"/>
              </a:solidFill>
              <a:effectLst/>
              <a:latin typeface="+mn-ea"/>
              <a:ea typeface="+mn-ea"/>
              <a:cs typeface="+mn-cs"/>
            </a:rPr>
            <a:t>とな</a:t>
          </a:r>
          <a:r>
            <a:rPr kumimoji="1" lang="ja-JP" altLang="en-US" sz="1100">
              <a:solidFill>
                <a:schemeClr val="dk1"/>
              </a:solidFill>
              <a:effectLst/>
              <a:latin typeface="+mn-ea"/>
              <a:ea typeface="+mn-ea"/>
              <a:cs typeface="+mn-cs"/>
            </a:rPr>
            <a:t>り</a:t>
          </a:r>
          <a:r>
            <a:rPr kumimoji="1" lang="ja-JP" altLang="ja-JP" sz="1100">
              <a:solidFill>
                <a:schemeClr val="dk1"/>
              </a:solidFill>
              <a:effectLst/>
              <a:latin typeface="+mn-ea"/>
              <a:ea typeface="+mn-ea"/>
              <a:cs typeface="+mn-cs"/>
            </a:rPr>
            <a:t>、類似団体内平均値と比べると</a:t>
          </a:r>
          <a:r>
            <a:rPr kumimoji="1" lang="en-US" altLang="ja-JP" sz="1100">
              <a:solidFill>
                <a:schemeClr val="dk1"/>
              </a:solidFill>
              <a:effectLst/>
              <a:latin typeface="+mn-ea"/>
              <a:ea typeface="+mn-ea"/>
              <a:cs typeface="+mn-cs"/>
            </a:rPr>
            <a:t>0.01</a:t>
          </a:r>
          <a:r>
            <a:rPr kumimoji="1" lang="ja-JP" altLang="ja-JP" sz="1100">
              <a:solidFill>
                <a:schemeClr val="dk1"/>
              </a:solidFill>
              <a:effectLst/>
              <a:latin typeface="+mn-ea"/>
              <a:ea typeface="+mn-ea"/>
              <a:cs typeface="+mn-cs"/>
            </a:rPr>
            <a:t>ポイント</a:t>
          </a:r>
          <a:r>
            <a:rPr kumimoji="1" lang="ja-JP" altLang="en-US" sz="1100">
              <a:solidFill>
                <a:schemeClr val="dk1"/>
              </a:solidFill>
              <a:effectLst/>
              <a:latin typeface="+mn-ea"/>
              <a:ea typeface="+mn-ea"/>
              <a:cs typeface="+mn-cs"/>
            </a:rPr>
            <a:t>上回って</a:t>
          </a:r>
          <a:r>
            <a:rPr kumimoji="1" lang="ja-JP" altLang="ja-JP" sz="1100">
              <a:solidFill>
                <a:schemeClr val="dk1"/>
              </a:solidFill>
              <a:effectLst/>
              <a:latin typeface="+mn-ea"/>
              <a:ea typeface="+mn-ea"/>
              <a:cs typeface="+mn-cs"/>
            </a:rPr>
            <a:t>いる。</a:t>
          </a:r>
          <a:endParaRPr lang="ja-JP" altLang="ja-JP" sz="1400">
            <a:effectLst/>
            <a:latin typeface="+mn-ea"/>
            <a:ea typeface="+mn-ea"/>
          </a:endParaRPr>
        </a:p>
        <a:p>
          <a:r>
            <a:rPr kumimoji="1" lang="ja-JP" altLang="ja-JP" sz="11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しかしながら、</a:t>
          </a:r>
          <a:r>
            <a:rPr kumimoji="1" lang="ja-JP" altLang="ja-JP" sz="1100">
              <a:solidFill>
                <a:schemeClr val="dk1"/>
              </a:solidFill>
              <a:effectLst/>
              <a:latin typeface="+mn-ea"/>
              <a:ea typeface="+mn-ea"/>
              <a:cs typeface="+mn-cs"/>
            </a:rPr>
            <a:t>人口減少</a:t>
          </a:r>
          <a:r>
            <a:rPr kumimoji="1" lang="ja-JP" altLang="en-US" sz="1100">
              <a:solidFill>
                <a:schemeClr val="dk1"/>
              </a:solidFill>
              <a:effectLst/>
              <a:latin typeface="+mn-ea"/>
              <a:ea typeface="+mn-ea"/>
              <a:cs typeface="+mn-cs"/>
            </a:rPr>
            <a:t>（前年比</a:t>
          </a:r>
          <a:r>
            <a:rPr kumimoji="1" lang="en-US" altLang="ja-JP" sz="1100">
              <a:solidFill>
                <a:schemeClr val="dk1"/>
              </a:solidFill>
              <a:effectLst/>
              <a:latin typeface="+mn-ea"/>
              <a:ea typeface="+mn-ea"/>
              <a:cs typeface="+mn-cs"/>
            </a:rPr>
            <a:t>57</a:t>
          </a:r>
          <a:r>
            <a:rPr kumimoji="1" lang="ja-JP" altLang="en-US" sz="1100">
              <a:solidFill>
                <a:schemeClr val="dk1"/>
              </a:solidFill>
              <a:effectLst/>
              <a:latin typeface="+mn-ea"/>
              <a:ea typeface="+mn-ea"/>
              <a:cs typeface="+mn-cs"/>
            </a:rPr>
            <a:t>人減）</a:t>
          </a:r>
          <a:r>
            <a:rPr kumimoji="1" lang="ja-JP" altLang="ja-JP" sz="1100">
              <a:solidFill>
                <a:schemeClr val="dk1"/>
              </a:solidFill>
              <a:effectLst/>
              <a:latin typeface="+mn-ea"/>
              <a:ea typeface="+mn-ea"/>
              <a:cs typeface="+mn-cs"/>
            </a:rPr>
            <a:t>や全国平均を上回る高齢化（</a:t>
          </a:r>
          <a:r>
            <a:rPr kumimoji="1" lang="en-US" altLang="ja-JP" sz="1100">
              <a:solidFill>
                <a:schemeClr val="dk1"/>
              </a:solidFill>
              <a:effectLst/>
              <a:latin typeface="+mn-ea"/>
              <a:ea typeface="+mn-ea"/>
              <a:cs typeface="+mn-cs"/>
            </a:rPr>
            <a:t>31</a:t>
          </a:r>
          <a:r>
            <a:rPr kumimoji="1" lang="ja-JP" altLang="ja-JP" sz="1100">
              <a:solidFill>
                <a:schemeClr val="dk1"/>
              </a:solidFill>
              <a:effectLst/>
              <a:latin typeface="+mn-ea"/>
              <a:ea typeface="+mn-ea"/>
              <a:cs typeface="+mn-cs"/>
            </a:rPr>
            <a:t>年</a:t>
          </a:r>
          <a:r>
            <a:rPr kumimoji="1" lang="en-US" altLang="ja-JP" sz="1100">
              <a:solidFill>
                <a:schemeClr val="dk1"/>
              </a:solidFill>
              <a:effectLst/>
              <a:latin typeface="+mn-ea"/>
              <a:ea typeface="+mn-ea"/>
              <a:cs typeface="+mn-cs"/>
            </a:rPr>
            <a:t>1</a:t>
          </a:r>
          <a:r>
            <a:rPr kumimoji="1" lang="ja-JP" altLang="ja-JP" sz="1100">
              <a:solidFill>
                <a:schemeClr val="dk1"/>
              </a:solidFill>
              <a:effectLst/>
              <a:latin typeface="+mn-ea"/>
              <a:ea typeface="+mn-ea"/>
              <a:cs typeface="+mn-cs"/>
            </a:rPr>
            <a:t>月</a:t>
          </a:r>
          <a:r>
            <a:rPr kumimoji="1" lang="en-US" altLang="ja-JP" sz="1100">
              <a:solidFill>
                <a:schemeClr val="dk1"/>
              </a:solidFill>
              <a:effectLst/>
              <a:latin typeface="+mn-ea"/>
              <a:ea typeface="+mn-ea"/>
              <a:cs typeface="+mn-cs"/>
            </a:rPr>
            <a:t>1</a:t>
          </a:r>
          <a:r>
            <a:rPr kumimoji="1" lang="ja-JP" altLang="ja-JP" sz="1100">
              <a:solidFill>
                <a:schemeClr val="dk1"/>
              </a:solidFill>
              <a:effectLst/>
              <a:latin typeface="+mn-ea"/>
              <a:ea typeface="+mn-ea"/>
              <a:cs typeface="+mn-cs"/>
            </a:rPr>
            <a:t>日時点高齢化率</a:t>
          </a:r>
          <a:r>
            <a:rPr kumimoji="1" lang="en-US" altLang="ja-JP" sz="1100">
              <a:solidFill>
                <a:schemeClr val="dk1"/>
              </a:solidFill>
              <a:effectLst/>
              <a:latin typeface="+mn-ea"/>
              <a:ea typeface="+mn-ea"/>
              <a:cs typeface="+mn-cs"/>
            </a:rPr>
            <a:t>39.1</a:t>
          </a:r>
          <a:r>
            <a:rPr kumimoji="1" lang="ja-JP" altLang="ja-JP" sz="1100">
              <a:solidFill>
                <a:schemeClr val="dk1"/>
              </a:solidFill>
              <a:effectLst/>
              <a:latin typeface="+mn-ea"/>
              <a:ea typeface="+mn-ea"/>
              <a:cs typeface="+mn-cs"/>
            </a:rPr>
            <a:t>％）による労働者人口の減少は止まらず、</a:t>
          </a:r>
          <a:r>
            <a:rPr kumimoji="1" lang="ja-JP" altLang="en-US" sz="1100">
              <a:solidFill>
                <a:schemeClr val="dk1"/>
              </a:solidFill>
              <a:effectLst/>
              <a:latin typeface="+mn-ea"/>
              <a:ea typeface="+mn-ea"/>
              <a:cs typeface="+mn-cs"/>
            </a:rPr>
            <a:t>ブランド化等様々な方策を立てているものの、</a:t>
          </a:r>
          <a:r>
            <a:rPr kumimoji="1" lang="ja-JP" altLang="ja-JP" sz="1100">
              <a:solidFill>
                <a:schemeClr val="dk1"/>
              </a:solidFill>
              <a:effectLst/>
              <a:latin typeface="+mn-ea"/>
              <a:ea typeface="+mn-ea"/>
              <a:cs typeface="+mn-cs"/>
            </a:rPr>
            <a:t>村の基幹産業である農漁業からの税収は不安定であり、財政基盤は未だ脆弱である。</a:t>
          </a:r>
          <a:endParaRPr lang="ja-JP" altLang="ja-JP" sz="1400">
            <a:effectLst/>
            <a:latin typeface="+mn-ea"/>
            <a:ea typeface="+mn-ea"/>
          </a:endParaRPr>
        </a:p>
        <a:p>
          <a:r>
            <a:rPr kumimoji="1" lang="ja-JP" altLang="ja-JP" sz="1100">
              <a:solidFill>
                <a:schemeClr val="dk1"/>
              </a:solidFill>
              <a:effectLst/>
              <a:latin typeface="+mn-ea"/>
              <a:ea typeface="+mn-ea"/>
              <a:cs typeface="+mn-cs"/>
            </a:rPr>
            <a:t>　今後は税の収納率強化（</a:t>
          </a:r>
          <a:r>
            <a:rPr kumimoji="1" lang="ja-JP" altLang="en-US" sz="1100">
              <a:solidFill>
                <a:schemeClr val="dk1"/>
              </a:solidFill>
              <a:effectLst/>
              <a:latin typeface="+mn-ea"/>
              <a:ea typeface="+mn-ea"/>
              <a:cs typeface="+mn-cs"/>
            </a:rPr>
            <a:t>令和</a:t>
          </a:r>
          <a:r>
            <a:rPr kumimoji="1" lang="en-US" altLang="ja-JP" sz="1100">
              <a:solidFill>
                <a:schemeClr val="dk1"/>
              </a:solidFill>
              <a:effectLst/>
              <a:latin typeface="+mn-ea"/>
              <a:ea typeface="+mn-ea"/>
              <a:cs typeface="+mn-cs"/>
            </a:rPr>
            <a:t>4</a:t>
          </a:r>
          <a:r>
            <a:rPr kumimoji="1" lang="ja-JP" altLang="ja-JP" sz="1100">
              <a:solidFill>
                <a:schemeClr val="dk1"/>
              </a:solidFill>
              <a:effectLst/>
              <a:latin typeface="+mn-ea"/>
              <a:ea typeface="+mn-ea"/>
              <a:cs typeface="+mn-cs"/>
            </a:rPr>
            <a:t>年度末までに個人市町村民税徴収率</a:t>
          </a:r>
          <a:r>
            <a:rPr kumimoji="1" lang="en-US" altLang="ja-JP" sz="1100">
              <a:solidFill>
                <a:schemeClr val="dk1"/>
              </a:solidFill>
              <a:effectLst/>
              <a:latin typeface="+mn-ea"/>
              <a:ea typeface="+mn-ea"/>
              <a:cs typeface="+mn-cs"/>
            </a:rPr>
            <a:t>2.5%</a:t>
          </a:r>
          <a:r>
            <a:rPr kumimoji="1" lang="ja-JP" altLang="ja-JP" sz="1100">
              <a:solidFill>
                <a:schemeClr val="dk1"/>
              </a:solidFill>
              <a:effectLst/>
              <a:latin typeface="+mn-ea"/>
              <a:ea typeface="+mn-ea"/>
              <a:cs typeface="+mn-cs"/>
            </a:rPr>
            <a:t>向上）による歳入確保及び歳出の徹底的な見直しにより財政基盤の強化に努める。</a:t>
          </a:r>
          <a:endParaRPr lang="ja-JP" altLang="ja-JP" sz="1400">
            <a:effectLst/>
            <a:latin typeface="+mn-ea"/>
            <a:ea typeface="+mn-ea"/>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153162</xdr:rowOff>
    </xdr:from>
    <xdr:to>
      <xdr:col>23</xdr:col>
      <xdr:colOff>133350</xdr:colOff>
      <xdr:row>44</xdr:row>
      <xdr:rowOff>1016</xdr:rowOff>
    </xdr:to>
    <xdr:cxnSp macro="">
      <xdr:nvCxnSpPr>
        <xdr:cNvPr id="66" name="直線コネクタ 65"/>
        <xdr:cNvCxnSpPr/>
      </xdr:nvCxnSpPr>
      <xdr:spPr>
        <a:xfrm flipV="1">
          <a:off x="4114800" y="752551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84091</xdr:rowOff>
    </xdr:from>
    <xdr:ext cx="762000" cy="259045"/>
    <xdr:sp macro="" textlink="">
      <xdr:nvSpPr>
        <xdr:cNvPr id="67" name="財政力平均値テキスト"/>
        <xdr:cNvSpPr txBox="1"/>
      </xdr:nvSpPr>
      <xdr:spPr>
        <a:xfrm>
          <a:off x="5041900" y="7456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1016</xdr:rowOff>
    </xdr:from>
    <xdr:to>
      <xdr:col>19</xdr:col>
      <xdr:colOff>133350</xdr:colOff>
      <xdr:row>44</xdr:row>
      <xdr:rowOff>10668</xdr:rowOff>
    </xdr:to>
    <xdr:cxnSp macro="">
      <xdr:nvCxnSpPr>
        <xdr:cNvPr id="69" name="直線コネクタ 68"/>
        <xdr:cNvCxnSpPr/>
      </xdr:nvCxnSpPr>
      <xdr:spPr>
        <a:xfrm flipV="1">
          <a:off x="3225800" y="754481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52341</xdr:rowOff>
    </xdr:from>
    <xdr:ext cx="736600" cy="259045"/>
    <xdr:sp macro="" textlink="">
      <xdr:nvSpPr>
        <xdr:cNvPr id="71" name="テキスト ボックス 70"/>
        <xdr:cNvSpPr txBox="1"/>
      </xdr:nvSpPr>
      <xdr:spPr>
        <a:xfrm>
          <a:off x="3733800" y="725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10668</xdr:rowOff>
    </xdr:from>
    <xdr:to>
      <xdr:col>15</xdr:col>
      <xdr:colOff>82550</xdr:colOff>
      <xdr:row>44</xdr:row>
      <xdr:rowOff>10668</xdr:rowOff>
    </xdr:to>
    <xdr:cxnSp macro="">
      <xdr:nvCxnSpPr>
        <xdr:cNvPr id="72" name="直線コネクタ 71"/>
        <xdr:cNvCxnSpPr/>
      </xdr:nvCxnSpPr>
      <xdr:spPr>
        <a:xfrm>
          <a:off x="2336800" y="7554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52341</xdr:rowOff>
    </xdr:from>
    <xdr:ext cx="762000" cy="259045"/>
    <xdr:sp macro="" textlink="">
      <xdr:nvSpPr>
        <xdr:cNvPr id="74" name="テキスト ボックス 73"/>
        <xdr:cNvSpPr txBox="1"/>
      </xdr:nvSpPr>
      <xdr:spPr>
        <a:xfrm>
          <a:off x="2844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10668</xdr:rowOff>
    </xdr:from>
    <xdr:to>
      <xdr:col>11</xdr:col>
      <xdr:colOff>31750</xdr:colOff>
      <xdr:row>44</xdr:row>
      <xdr:rowOff>10668</xdr:rowOff>
    </xdr:to>
    <xdr:cxnSp macro="">
      <xdr:nvCxnSpPr>
        <xdr:cNvPr id="75" name="直線コネクタ 74"/>
        <xdr:cNvCxnSpPr/>
      </xdr:nvCxnSpPr>
      <xdr:spPr>
        <a:xfrm>
          <a:off x="1447800" y="7554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61993</xdr:rowOff>
    </xdr:from>
    <xdr:ext cx="762000" cy="259045"/>
    <xdr:sp macro="" textlink="">
      <xdr:nvSpPr>
        <xdr:cNvPr id="77" name="テキスト ボックス 76"/>
        <xdr:cNvSpPr txBox="1"/>
      </xdr:nvSpPr>
      <xdr:spPr>
        <a:xfrm>
          <a:off x="1955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46245</xdr:rowOff>
    </xdr:from>
    <xdr:ext cx="762000" cy="259045"/>
    <xdr:sp macro="" textlink="">
      <xdr:nvSpPr>
        <xdr:cNvPr id="79" name="テキスト ボックス 78"/>
        <xdr:cNvSpPr txBox="1"/>
      </xdr:nvSpPr>
      <xdr:spPr>
        <a:xfrm>
          <a:off x="1066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102362</xdr:rowOff>
    </xdr:from>
    <xdr:to>
      <xdr:col>23</xdr:col>
      <xdr:colOff>184150</xdr:colOff>
      <xdr:row>44</xdr:row>
      <xdr:rowOff>32512</xdr:rowOff>
    </xdr:to>
    <xdr:sp macro="" textlink="">
      <xdr:nvSpPr>
        <xdr:cNvPr id="85" name="楕円 84"/>
        <xdr:cNvSpPr/>
      </xdr:nvSpPr>
      <xdr:spPr>
        <a:xfrm>
          <a:off x="49022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42689</xdr:rowOff>
    </xdr:from>
    <xdr:ext cx="762000" cy="259045"/>
    <xdr:sp macro="" textlink="">
      <xdr:nvSpPr>
        <xdr:cNvPr id="86" name="財政力該当値テキスト"/>
        <xdr:cNvSpPr txBox="1"/>
      </xdr:nvSpPr>
      <xdr:spPr>
        <a:xfrm>
          <a:off x="5041900" y="724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121666</xdr:rowOff>
    </xdr:from>
    <xdr:to>
      <xdr:col>19</xdr:col>
      <xdr:colOff>184150</xdr:colOff>
      <xdr:row>44</xdr:row>
      <xdr:rowOff>51816</xdr:rowOff>
    </xdr:to>
    <xdr:sp macro="" textlink="">
      <xdr:nvSpPr>
        <xdr:cNvPr id="87" name="楕円 86"/>
        <xdr:cNvSpPr/>
      </xdr:nvSpPr>
      <xdr:spPr>
        <a:xfrm>
          <a:off x="4064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36593</xdr:rowOff>
    </xdr:from>
    <xdr:ext cx="736600" cy="259045"/>
    <xdr:sp macro="" textlink="">
      <xdr:nvSpPr>
        <xdr:cNvPr id="88" name="テキスト ボックス 87"/>
        <xdr:cNvSpPr txBox="1"/>
      </xdr:nvSpPr>
      <xdr:spPr>
        <a:xfrm>
          <a:off x="3733800" y="758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131318</xdr:rowOff>
    </xdr:from>
    <xdr:to>
      <xdr:col>15</xdr:col>
      <xdr:colOff>133350</xdr:colOff>
      <xdr:row>44</xdr:row>
      <xdr:rowOff>61468</xdr:rowOff>
    </xdr:to>
    <xdr:sp macro="" textlink="">
      <xdr:nvSpPr>
        <xdr:cNvPr id="89" name="楕円 88"/>
        <xdr:cNvSpPr/>
      </xdr:nvSpPr>
      <xdr:spPr>
        <a:xfrm>
          <a:off x="3175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46245</xdr:rowOff>
    </xdr:from>
    <xdr:ext cx="762000" cy="259045"/>
    <xdr:sp macro="" textlink="">
      <xdr:nvSpPr>
        <xdr:cNvPr id="90" name="テキスト ボックス 89"/>
        <xdr:cNvSpPr txBox="1"/>
      </xdr:nvSpPr>
      <xdr:spPr>
        <a:xfrm>
          <a:off x="2844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131318</xdr:rowOff>
    </xdr:from>
    <xdr:to>
      <xdr:col>11</xdr:col>
      <xdr:colOff>82550</xdr:colOff>
      <xdr:row>44</xdr:row>
      <xdr:rowOff>61468</xdr:rowOff>
    </xdr:to>
    <xdr:sp macro="" textlink="">
      <xdr:nvSpPr>
        <xdr:cNvPr id="91" name="楕円 90"/>
        <xdr:cNvSpPr/>
      </xdr:nvSpPr>
      <xdr:spPr>
        <a:xfrm>
          <a:off x="2286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46245</xdr:rowOff>
    </xdr:from>
    <xdr:ext cx="762000" cy="259045"/>
    <xdr:sp macro="" textlink="">
      <xdr:nvSpPr>
        <xdr:cNvPr id="92" name="テキスト ボックス 91"/>
        <xdr:cNvSpPr txBox="1"/>
      </xdr:nvSpPr>
      <xdr:spPr>
        <a:xfrm>
          <a:off x="1955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93" name="楕円 92"/>
        <xdr:cNvSpPr/>
      </xdr:nvSpPr>
      <xdr:spPr>
        <a:xfrm>
          <a:off x="1397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71645</xdr:rowOff>
    </xdr:from>
    <xdr:ext cx="762000" cy="259045"/>
    <xdr:sp macro="" textlink="">
      <xdr:nvSpPr>
        <xdr:cNvPr id="94" name="テキスト ボックス 93"/>
        <xdr:cNvSpPr txBox="1"/>
      </xdr:nvSpPr>
      <xdr:spPr>
        <a:xfrm>
          <a:off x="1066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ea"/>
              <a:ea typeface="+mn-ea"/>
              <a:cs typeface="+mn-cs"/>
            </a:rPr>
            <a:t>　経常収支比率は</a:t>
          </a:r>
          <a:r>
            <a:rPr kumimoji="1" lang="en-US" altLang="ja-JP" sz="1100">
              <a:solidFill>
                <a:schemeClr val="dk1"/>
              </a:solidFill>
              <a:effectLst/>
              <a:latin typeface="+mn-ea"/>
              <a:ea typeface="+mn-ea"/>
              <a:cs typeface="+mn-cs"/>
            </a:rPr>
            <a:t>84.2</a:t>
          </a:r>
          <a:r>
            <a:rPr kumimoji="1" lang="ja-JP" altLang="ja-JP" sz="1100">
              <a:solidFill>
                <a:schemeClr val="dk1"/>
              </a:solidFill>
              <a:effectLst/>
              <a:latin typeface="+mn-ea"/>
              <a:ea typeface="+mn-ea"/>
              <a:cs typeface="+mn-cs"/>
            </a:rPr>
            <a:t>％で、類似団体と比較すると</a:t>
          </a:r>
          <a:r>
            <a:rPr kumimoji="1" lang="en-US" altLang="ja-JP" sz="1100">
              <a:solidFill>
                <a:schemeClr val="dk1"/>
              </a:solidFill>
              <a:effectLst/>
              <a:latin typeface="+mn-ea"/>
              <a:ea typeface="+mn-ea"/>
              <a:cs typeface="+mn-cs"/>
            </a:rPr>
            <a:t>0.7</a:t>
          </a:r>
          <a:r>
            <a:rPr kumimoji="1" lang="ja-JP" altLang="ja-JP" sz="1100">
              <a:solidFill>
                <a:schemeClr val="dk1"/>
              </a:solidFill>
              <a:effectLst/>
              <a:latin typeface="+mn-ea"/>
              <a:ea typeface="+mn-ea"/>
              <a:cs typeface="+mn-cs"/>
            </a:rPr>
            <a:t>ポイント下回っている</a:t>
          </a:r>
          <a:r>
            <a:rPr kumimoji="1" lang="ja-JP" altLang="en-US" sz="1100">
              <a:solidFill>
                <a:schemeClr val="dk1"/>
              </a:solidFill>
              <a:effectLst/>
              <a:latin typeface="+mn-ea"/>
              <a:ea typeface="+mn-ea"/>
              <a:cs typeface="+mn-cs"/>
            </a:rPr>
            <a:t>ものの、地域経済・雇用対策費の皆減等により、普通交付税額が前年比</a:t>
          </a:r>
          <a:r>
            <a:rPr kumimoji="1" lang="en-US" altLang="ja-JP" sz="1100">
              <a:solidFill>
                <a:schemeClr val="dk1"/>
              </a:solidFill>
              <a:effectLst/>
              <a:latin typeface="+mn-ea"/>
              <a:ea typeface="+mn-ea"/>
              <a:cs typeface="+mn-cs"/>
            </a:rPr>
            <a:t>31,248</a:t>
          </a:r>
          <a:r>
            <a:rPr kumimoji="1" lang="ja-JP" altLang="en-US" sz="1100">
              <a:solidFill>
                <a:schemeClr val="dk1"/>
              </a:solidFill>
              <a:effectLst/>
              <a:latin typeface="+mn-ea"/>
              <a:ea typeface="+mn-ea"/>
              <a:cs typeface="+mn-cs"/>
            </a:rPr>
            <a:t>千円減少した影響で、</a:t>
          </a:r>
          <a:r>
            <a:rPr kumimoji="1" lang="ja-JP" altLang="ja-JP" sz="1100">
              <a:solidFill>
                <a:schemeClr val="dk1"/>
              </a:solidFill>
              <a:effectLst/>
              <a:latin typeface="+mn-ea"/>
              <a:ea typeface="+mn-ea"/>
              <a:cs typeface="+mn-cs"/>
            </a:rPr>
            <a:t>昨年比で</a:t>
          </a:r>
          <a:r>
            <a:rPr kumimoji="1" lang="en-US" altLang="ja-JP" sz="1100">
              <a:solidFill>
                <a:schemeClr val="dk1"/>
              </a:solidFill>
              <a:effectLst/>
              <a:latin typeface="+mn-ea"/>
              <a:ea typeface="+mn-ea"/>
              <a:cs typeface="+mn-cs"/>
            </a:rPr>
            <a:t>5.3</a:t>
          </a:r>
          <a:r>
            <a:rPr kumimoji="1" lang="ja-JP" altLang="ja-JP" sz="1100">
              <a:solidFill>
                <a:schemeClr val="dk1"/>
              </a:solidFill>
              <a:effectLst/>
              <a:latin typeface="+mn-ea"/>
              <a:ea typeface="+mn-ea"/>
              <a:cs typeface="+mn-cs"/>
            </a:rPr>
            <a:t>ポイント</a:t>
          </a:r>
          <a:r>
            <a:rPr kumimoji="1" lang="ja-JP" altLang="en-US" sz="1100">
              <a:solidFill>
                <a:schemeClr val="dk1"/>
              </a:solidFill>
              <a:effectLst/>
              <a:latin typeface="+mn-ea"/>
              <a:ea typeface="+mn-ea"/>
              <a:cs typeface="+mn-cs"/>
            </a:rPr>
            <a:t>悪化した。</a:t>
          </a:r>
          <a:endParaRPr kumimoji="1" lang="en-US" altLang="ja-JP" sz="1100">
            <a:solidFill>
              <a:schemeClr val="dk1"/>
            </a:solidFill>
            <a:effectLst/>
            <a:latin typeface="+mn-ea"/>
            <a:ea typeface="+mn-ea"/>
            <a:cs typeface="+mn-cs"/>
          </a:endParaRPr>
        </a:p>
        <a:p>
          <a:r>
            <a:rPr kumimoji="1" lang="ja-JP" altLang="ja-JP" sz="1100">
              <a:solidFill>
                <a:schemeClr val="dk1"/>
              </a:solidFill>
              <a:effectLst/>
              <a:latin typeface="+mn-ea"/>
              <a:ea typeface="+mn-ea"/>
              <a:cs typeface="+mn-cs"/>
            </a:rPr>
            <a:t>　時間外手当の</a:t>
          </a:r>
          <a:r>
            <a:rPr kumimoji="1" lang="ja-JP" altLang="en-US" sz="1100">
              <a:solidFill>
                <a:schemeClr val="dk1"/>
              </a:solidFill>
              <a:effectLst/>
              <a:latin typeface="+mn-ea"/>
              <a:ea typeface="+mn-ea"/>
              <a:cs typeface="+mn-cs"/>
            </a:rPr>
            <a:t>増額</a:t>
          </a:r>
          <a:r>
            <a:rPr kumimoji="1" lang="ja-JP" altLang="ja-JP" sz="1100">
              <a:solidFill>
                <a:schemeClr val="dk1"/>
              </a:solidFill>
              <a:effectLst/>
              <a:latin typeface="+mn-ea"/>
              <a:ea typeface="+mn-ea"/>
              <a:cs typeface="+mn-cs"/>
            </a:rPr>
            <a:t>によ</a:t>
          </a:r>
          <a:r>
            <a:rPr kumimoji="1" lang="ja-JP" altLang="en-US" sz="1100">
              <a:solidFill>
                <a:schemeClr val="dk1"/>
              </a:solidFill>
              <a:effectLst/>
              <a:latin typeface="+mn-ea"/>
              <a:ea typeface="+mn-ea"/>
              <a:cs typeface="+mn-cs"/>
            </a:rPr>
            <a:t>る人件費の</a:t>
          </a:r>
          <a:r>
            <a:rPr kumimoji="1" lang="en-US" altLang="ja-JP" sz="1100">
              <a:solidFill>
                <a:schemeClr val="dk1"/>
              </a:solidFill>
              <a:effectLst/>
              <a:latin typeface="+mn-ea"/>
              <a:ea typeface="+mn-ea"/>
              <a:cs typeface="+mn-cs"/>
            </a:rPr>
            <a:t>0.9</a:t>
          </a:r>
          <a:r>
            <a:rPr kumimoji="1" lang="ja-JP" altLang="ja-JP" sz="1100">
              <a:solidFill>
                <a:schemeClr val="dk1"/>
              </a:solidFill>
              <a:effectLst/>
              <a:latin typeface="+mn-ea"/>
              <a:ea typeface="+mn-ea"/>
              <a:cs typeface="+mn-cs"/>
            </a:rPr>
            <a:t>％の</a:t>
          </a:r>
          <a:r>
            <a:rPr kumimoji="1" lang="ja-JP" altLang="en-US" sz="1100">
              <a:solidFill>
                <a:schemeClr val="dk1"/>
              </a:solidFill>
              <a:effectLst/>
              <a:latin typeface="+mn-ea"/>
              <a:ea typeface="+mn-ea"/>
              <a:cs typeface="+mn-cs"/>
            </a:rPr>
            <a:t>増</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過疎対策事業債（ホタテ養殖残渣活用事業債）</a:t>
          </a:r>
          <a:r>
            <a:rPr kumimoji="1" lang="ja-JP" altLang="ja-JP" sz="1100">
              <a:solidFill>
                <a:schemeClr val="dk1"/>
              </a:solidFill>
              <a:effectLst/>
              <a:latin typeface="+mn-ea"/>
              <a:ea typeface="+mn-ea"/>
              <a:cs typeface="+mn-cs"/>
            </a:rPr>
            <a:t>の</a:t>
          </a:r>
          <a:r>
            <a:rPr kumimoji="1" lang="ja-JP" altLang="en-US" sz="1100">
              <a:solidFill>
                <a:schemeClr val="dk1"/>
              </a:solidFill>
              <a:effectLst/>
              <a:latin typeface="+mn-ea"/>
              <a:ea typeface="+mn-ea"/>
              <a:cs typeface="+mn-cs"/>
            </a:rPr>
            <a:t>元金償還の開始</a:t>
          </a:r>
          <a:r>
            <a:rPr kumimoji="1" lang="ja-JP" altLang="ja-JP" sz="1100">
              <a:solidFill>
                <a:schemeClr val="dk1"/>
              </a:solidFill>
              <a:effectLst/>
              <a:latin typeface="+mn-ea"/>
              <a:ea typeface="+mn-ea"/>
              <a:cs typeface="+mn-cs"/>
            </a:rPr>
            <a:t>等によ</a:t>
          </a:r>
          <a:r>
            <a:rPr kumimoji="1" lang="ja-JP" altLang="en-US" sz="1100">
              <a:solidFill>
                <a:schemeClr val="dk1"/>
              </a:solidFill>
              <a:effectLst/>
              <a:latin typeface="+mn-ea"/>
              <a:ea typeface="+mn-ea"/>
              <a:cs typeface="+mn-cs"/>
            </a:rPr>
            <a:t>る</a:t>
          </a:r>
          <a:r>
            <a:rPr kumimoji="1" lang="ja-JP" altLang="ja-JP" sz="1100">
              <a:solidFill>
                <a:schemeClr val="dk1"/>
              </a:solidFill>
              <a:effectLst/>
              <a:latin typeface="+mn-ea"/>
              <a:ea typeface="+mn-ea"/>
              <a:cs typeface="+mn-cs"/>
            </a:rPr>
            <a:t>公債費</a:t>
          </a:r>
          <a:r>
            <a:rPr kumimoji="1" lang="ja-JP" altLang="en-US" sz="1100">
              <a:solidFill>
                <a:schemeClr val="dk1"/>
              </a:solidFill>
              <a:effectLst/>
              <a:latin typeface="+mn-ea"/>
              <a:ea typeface="+mn-ea"/>
              <a:cs typeface="+mn-cs"/>
            </a:rPr>
            <a:t>の</a:t>
          </a:r>
          <a:r>
            <a:rPr kumimoji="1" lang="en-US" altLang="ja-JP" sz="1100">
              <a:solidFill>
                <a:schemeClr val="dk1"/>
              </a:solidFill>
              <a:effectLst/>
              <a:latin typeface="+mn-ea"/>
              <a:ea typeface="+mn-ea"/>
              <a:cs typeface="+mn-cs"/>
            </a:rPr>
            <a:t>1.2</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の増や、</a:t>
          </a:r>
          <a:r>
            <a:rPr kumimoji="1" lang="ja-JP" altLang="ja-JP" sz="1100">
              <a:solidFill>
                <a:schemeClr val="dk1"/>
              </a:solidFill>
              <a:effectLst/>
              <a:latin typeface="+mn-ea"/>
              <a:ea typeface="+mn-ea"/>
              <a:cs typeface="+mn-cs"/>
            </a:rPr>
            <a:t>財務会計システム更改に係る賃借料の増により物件費が</a:t>
          </a:r>
          <a:r>
            <a:rPr kumimoji="1" lang="en-US" altLang="ja-JP" sz="1100">
              <a:solidFill>
                <a:schemeClr val="dk1"/>
              </a:solidFill>
              <a:effectLst/>
              <a:latin typeface="+mn-ea"/>
              <a:ea typeface="+mn-ea"/>
              <a:cs typeface="+mn-cs"/>
            </a:rPr>
            <a:t>1.2</a:t>
          </a:r>
          <a:r>
            <a:rPr kumimoji="1" lang="ja-JP" altLang="ja-JP" sz="1100">
              <a:solidFill>
                <a:schemeClr val="dk1"/>
              </a:solidFill>
              <a:effectLst/>
              <a:latin typeface="+mn-ea"/>
              <a:ea typeface="+mn-ea"/>
              <a:cs typeface="+mn-cs"/>
            </a:rPr>
            <a:t>％増加したこと</a:t>
          </a:r>
          <a:r>
            <a:rPr kumimoji="1" lang="ja-JP" altLang="en-US" sz="1100">
              <a:solidFill>
                <a:schemeClr val="dk1"/>
              </a:solidFill>
              <a:effectLst/>
              <a:latin typeface="+mn-ea"/>
              <a:ea typeface="+mn-ea"/>
              <a:cs typeface="+mn-cs"/>
            </a:rPr>
            <a:t>等により</a:t>
          </a:r>
          <a:r>
            <a:rPr kumimoji="1" lang="ja-JP" altLang="ja-JP" sz="1100">
              <a:solidFill>
                <a:schemeClr val="dk1"/>
              </a:solidFill>
              <a:effectLst/>
              <a:latin typeface="+mn-ea"/>
              <a:ea typeface="+mn-ea"/>
              <a:cs typeface="+mn-cs"/>
            </a:rPr>
            <a:t>、義務的経費は昨年度より</a:t>
          </a:r>
          <a:r>
            <a:rPr kumimoji="1" lang="en-US" altLang="ja-JP" sz="1100">
              <a:solidFill>
                <a:schemeClr val="dk1"/>
              </a:solidFill>
              <a:effectLst/>
              <a:latin typeface="+mn-ea"/>
              <a:ea typeface="+mn-ea"/>
              <a:cs typeface="+mn-cs"/>
            </a:rPr>
            <a:t>1.8</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8,467</a:t>
          </a:r>
          <a:r>
            <a:rPr kumimoji="1" lang="ja-JP" altLang="ja-JP" sz="1100">
              <a:solidFill>
                <a:schemeClr val="dk1"/>
              </a:solidFill>
              <a:effectLst/>
              <a:latin typeface="+mn-ea"/>
              <a:ea typeface="+mn-ea"/>
              <a:cs typeface="+mn-cs"/>
            </a:rPr>
            <a:t>千円）</a:t>
          </a:r>
          <a:r>
            <a:rPr kumimoji="1" lang="ja-JP" altLang="en-US" sz="1100">
              <a:solidFill>
                <a:schemeClr val="dk1"/>
              </a:solidFill>
              <a:effectLst/>
              <a:latin typeface="+mn-ea"/>
              <a:ea typeface="+mn-ea"/>
              <a:cs typeface="+mn-cs"/>
            </a:rPr>
            <a:t>増加し、その他の経費についても</a:t>
          </a:r>
          <a:r>
            <a:rPr kumimoji="1" lang="en-US" altLang="ja-JP" sz="1100">
              <a:solidFill>
                <a:schemeClr val="dk1"/>
              </a:solidFill>
              <a:effectLst/>
              <a:latin typeface="+mn-ea"/>
              <a:ea typeface="+mn-ea"/>
              <a:cs typeface="+mn-cs"/>
            </a:rPr>
            <a:t>3.5</a:t>
          </a:r>
          <a:r>
            <a:rPr kumimoji="1" lang="ja-JP" altLang="en-US"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34,781</a:t>
          </a:r>
          <a:r>
            <a:rPr kumimoji="1" lang="ja-JP" altLang="en-US" sz="1100">
              <a:solidFill>
                <a:schemeClr val="dk1"/>
              </a:solidFill>
              <a:effectLst/>
              <a:latin typeface="+mn-ea"/>
              <a:ea typeface="+mn-ea"/>
              <a:cs typeface="+mn-cs"/>
            </a:rPr>
            <a:t>千円）増加している。</a:t>
          </a:r>
          <a:endParaRPr lang="ja-JP" altLang="ja-JP" sz="1400">
            <a:effectLst/>
            <a:latin typeface="+mn-ea"/>
            <a:ea typeface="+mn-ea"/>
          </a:endParaRPr>
        </a:p>
        <a:p>
          <a:r>
            <a:rPr kumimoji="1" lang="ja-JP" altLang="ja-JP" sz="1100">
              <a:solidFill>
                <a:schemeClr val="dk1"/>
              </a:solidFill>
              <a:effectLst/>
              <a:latin typeface="+mn-ea"/>
              <a:ea typeface="+mn-ea"/>
              <a:cs typeface="+mn-cs"/>
            </a:rPr>
            <a:t>　すべての事務事業については定期的な点検とともに</a:t>
          </a:r>
          <a:r>
            <a:rPr kumimoji="1" lang="ja-JP" altLang="en-US" sz="1100">
              <a:solidFill>
                <a:schemeClr val="dk1"/>
              </a:solidFill>
              <a:effectLst/>
              <a:latin typeface="+mn-ea"/>
              <a:ea typeface="+mn-ea"/>
              <a:cs typeface="+mn-cs"/>
            </a:rPr>
            <a:t>廃止・縮小等の</a:t>
          </a:r>
          <a:r>
            <a:rPr kumimoji="1" lang="ja-JP" altLang="ja-JP" sz="1100">
              <a:solidFill>
                <a:schemeClr val="dk1"/>
              </a:solidFill>
              <a:effectLst/>
              <a:latin typeface="+mn-ea"/>
              <a:ea typeface="+mn-ea"/>
              <a:cs typeface="+mn-cs"/>
            </a:rPr>
            <a:t>見直しを行い、経常経費の削減に努め</a:t>
          </a:r>
          <a:r>
            <a:rPr kumimoji="1" lang="ja-JP" altLang="en-US" sz="1100">
              <a:solidFill>
                <a:schemeClr val="dk1"/>
              </a:solidFill>
              <a:effectLst/>
              <a:latin typeface="+mn-ea"/>
              <a:ea typeface="+mn-ea"/>
              <a:cs typeface="+mn-cs"/>
            </a:rPr>
            <a:t>、財政の硬直化を防ぐ</a:t>
          </a:r>
          <a:r>
            <a:rPr kumimoji="1" lang="ja-JP" altLang="ja-JP" sz="1100">
              <a:solidFill>
                <a:schemeClr val="dk1"/>
              </a:solidFill>
              <a:effectLst/>
              <a:latin typeface="+mn-ea"/>
              <a:ea typeface="+mn-ea"/>
              <a:cs typeface="+mn-cs"/>
            </a:rPr>
            <a:t>。</a:t>
          </a:r>
          <a:endParaRPr lang="ja-JP" altLang="ja-JP" sz="1400">
            <a:effectLst/>
            <a:latin typeface="+mn-ea"/>
            <a:ea typeface="+mn-ea"/>
          </a:endParaRP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142981</xdr:rowOff>
    </xdr:from>
    <xdr:to>
      <xdr:col>23</xdr:col>
      <xdr:colOff>133350</xdr:colOff>
      <xdr:row>63</xdr:row>
      <xdr:rowOff>78105</xdr:rowOff>
    </xdr:to>
    <xdr:cxnSp macro="">
      <xdr:nvCxnSpPr>
        <xdr:cNvPr id="129" name="直線コネクタ 128"/>
        <xdr:cNvCxnSpPr/>
      </xdr:nvCxnSpPr>
      <xdr:spPr>
        <a:xfrm>
          <a:off x="4114800" y="10772881"/>
          <a:ext cx="838200" cy="10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13458</xdr:rowOff>
    </xdr:from>
    <xdr:ext cx="762000" cy="259045"/>
    <xdr:sp macro="" textlink="">
      <xdr:nvSpPr>
        <xdr:cNvPr id="130" name="財政構造の弾力性平均値テキスト"/>
        <xdr:cNvSpPr txBox="1"/>
      </xdr:nvSpPr>
      <xdr:spPr>
        <a:xfrm>
          <a:off x="5041900" y="10814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134938</xdr:rowOff>
    </xdr:from>
    <xdr:to>
      <xdr:col>19</xdr:col>
      <xdr:colOff>133350</xdr:colOff>
      <xdr:row>62</xdr:row>
      <xdr:rowOff>142981</xdr:rowOff>
    </xdr:to>
    <xdr:cxnSp macro="">
      <xdr:nvCxnSpPr>
        <xdr:cNvPr id="132" name="直線コネクタ 131"/>
        <xdr:cNvCxnSpPr/>
      </xdr:nvCxnSpPr>
      <xdr:spPr>
        <a:xfrm>
          <a:off x="3225800" y="10764838"/>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95584</xdr:rowOff>
    </xdr:from>
    <xdr:ext cx="736600" cy="259045"/>
    <xdr:sp macro="" textlink="">
      <xdr:nvSpPr>
        <xdr:cNvPr id="134" name="テキスト ボックス 133"/>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86678</xdr:rowOff>
    </xdr:from>
    <xdr:to>
      <xdr:col>15</xdr:col>
      <xdr:colOff>82550</xdr:colOff>
      <xdr:row>62</xdr:row>
      <xdr:rowOff>134938</xdr:rowOff>
    </xdr:to>
    <xdr:cxnSp macro="">
      <xdr:nvCxnSpPr>
        <xdr:cNvPr id="135" name="直線コネクタ 134"/>
        <xdr:cNvCxnSpPr/>
      </xdr:nvCxnSpPr>
      <xdr:spPr>
        <a:xfrm>
          <a:off x="2336800" y="1071657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53357</xdr:rowOff>
    </xdr:from>
    <xdr:ext cx="762000" cy="259045"/>
    <xdr:sp macro="" textlink="">
      <xdr:nvSpPr>
        <xdr:cNvPr id="137" name="テキスト ボックス 136"/>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86678</xdr:rowOff>
    </xdr:from>
    <xdr:to>
      <xdr:col>11</xdr:col>
      <xdr:colOff>31750</xdr:colOff>
      <xdr:row>62</xdr:row>
      <xdr:rowOff>161079</xdr:rowOff>
    </xdr:to>
    <xdr:cxnSp macro="">
      <xdr:nvCxnSpPr>
        <xdr:cNvPr id="138" name="直線コネクタ 137"/>
        <xdr:cNvCxnSpPr/>
      </xdr:nvCxnSpPr>
      <xdr:spPr>
        <a:xfrm flipV="1">
          <a:off x="1447800" y="10716578"/>
          <a:ext cx="889000" cy="7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17162</xdr:rowOff>
    </xdr:from>
    <xdr:ext cx="762000" cy="259045"/>
    <xdr:sp macro="" textlink="">
      <xdr:nvSpPr>
        <xdr:cNvPr id="140" name="テキスト ボックス 139"/>
        <xdr:cNvSpPr txBox="1"/>
      </xdr:nvSpPr>
      <xdr:spPr>
        <a:xfrm>
          <a:off x="1955800" y="108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67433</xdr:rowOff>
    </xdr:from>
    <xdr:ext cx="762000" cy="259045"/>
    <xdr:sp macro="" textlink="">
      <xdr:nvSpPr>
        <xdr:cNvPr id="142" name="テキスト ボックス 141"/>
        <xdr:cNvSpPr txBox="1"/>
      </xdr:nvSpPr>
      <xdr:spPr>
        <a:xfrm>
          <a:off x="1066800" y="1086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27305</xdr:rowOff>
    </xdr:from>
    <xdr:to>
      <xdr:col>23</xdr:col>
      <xdr:colOff>184150</xdr:colOff>
      <xdr:row>63</xdr:row>
      <xdr:rowOff>128905</xdr:rowOff>
    </xdr:to>
    <xdr:sp macro="" textlink="">
      <xdr:nvSpPr>
        <xdr:cNvPr id="148" name="楕円 147"/>
        <xdr:cNvSpPr/>
      </xdr:nvSpPr>
      <xdr:spPr>
        <a:xfrm>
          <a:off x="49022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43832</xdr:rowOff>
    </xdr:from>
    <xdr:ext cx="762000" cy="259045"/>
    <xdr:sp macro="" textlink="">
      <xdr:nvSpPr>
        <xdr:cNvPr id="149" name="財政構造の弾力性該当値テキスト"/>
        <xdr:cNvSpPr txBox="1"/>
      </xdr:nvSpPr>
      <xdr:spPr>
        <a:xfrm>
          <a:off x="50419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92181</xdr:rowOff>
    </xdr:from>
    <xdr:to>
      <xdr:col>19</xdr:col>
      <xdr:colOff>184150</xdr:colOff>
      <xdr:row>63</xdr:row>
      <xdr:rowOff>22331</xdr:rowOff>
    </xdr:to>
    <xdr:sp macro="" textlink="">
      <xdr:nvSpPr>
        <xdr:cNvPr id="150" name="楕円 149"/>
        <xdr:cNvSpPr/>
      </xdr:nvSpPr>
      <xdr:spPr>
        <a:xfrm>
          <a:off x="4064000" y="1072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32508</xdr:rowOff>
    </xdr:from>
    <xdr:ext cx="736600" cy="259045"/>
    <xdr:sp macro="" textlink="">
      <xdr:nvSpPr>
        <xdr:cNvPr id="151" name="テキスト ボックス 150"/>
        <xdr:cNvSpPr txBox="1"/>
      </xdr:nvSpPr>
      <xdr:spPr>
        <a:xfrm>
          <a:off x="3733800" y="104909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84138</xdr:rowOff>
    </xdr:from>
    <xdr:to>
      <xdr:col>15</xdr:col>
      <xdr:colOff>133350</xdr:colOff>
      <xdr:row>63</xdr:row>
      <xdr:rowOff>14288</xdr:rowOff>
    </xdr:to>
    <xdr:sp macro="" textlink="">
      <xdr:nvSpPr>
        <xdr:cNvPr id="152" name="楕円 151"/>
        <xdr:cNvSpPr/>
      </xdr:nvSpPr>
      <xdr:spPr>
        <a:xfrm>
          <a:off x="3175000" y="107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24465</xdr:rowOff>
    </xdr:from>
    <xdr:ext cx="762000" cy="259045"/>
    <xdr:sp macro="" textlink="">
      <xdr:nvSpPr>
        <xdr:cNvPr id="153" name="テキスト ボックス 152"/>
        <xdr:cNvSpPr txBox="1"/>
      </xdr:nvSpPr>
      <xdr:spPr>
        <a:xfrm>
          <a:off x="2844800" y="1048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35878</xdr:rowOff>
    </xdr:from>
    <xdr:to>
      <xdr:col>11</xdr:col>
      <xdr:colOff>82550</xdr:colOff>
      <xdr:row>62</xdr:row>
      <xdr:rowOff>137478</xdr:rowOff>
    </xdr:to>
    <xdr:sp macro="" textlink="">
      <xdr:nvSpPr>
        <xdr:cNvPr id="154" name="楕円 153"/>
        <xdr:cNvSpPr/>
      </xdr:nvSpPr>
      <xdr:spPr>
        <a:xfrm>
          <a:off x="22860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147655</xdr:rowOff>
    </xdr:from>
    <xdr:ext cx="762000" cy="259045"/>
    <xdr:sp macro="" textlink="">
      <xdr:nvSpPr>
        <xdr:cNvPr id="155" name="テキスト ボックス 154"/>
        <xdr:cNvSpPr txBox="1"/>
      </xdr:nvSpPr>
      <xdr:spPr>
        <a:xfrm>
          <a:off x="1955800" y="1043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110279</xdr:rowOff>
    </xdr:from>
    <xdr:to>
      <xdr:col>7</xdr:col>
      <xdr:colOff>31750</xdr:colOff>
      <xdr:row>63</xdr:row>
      <xdr:rowOff>40429</xdr:rowOff>
    </xdr:to>
    <xdr:sp macro="" textlink="">
      <xdr:nvSpPr>
        <xdr:cNvPr id="156" name="楕円 155"/>
        <xdr:cNvSpPr/>
      </xdr:nvSpPr>
      <xdr:spPr>
        <a:xfrm>
          <a:off x="13970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50606</xdr:rowOff>
    </xdr:from>
    <xdr:ext cx="762000" cy="259045"/>
    <xdr:sp macro="" textlink="">
      <xdr:nvSpPr>
        <xdr:cNvPr id="157" name="テキスト ボックス 156"/>
        <xdr:cNvSpPr txBox="1"/>
      </xdr:nvSpPr>
      <xdr:spPr>
        <a:xfrm>
          <a:off x="1066800" y="10509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[255,085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人口１人当たり人件費・物件費等決算額は</a:t>
          </a:r>
          <a:r>
            <a:rPr kumimoji="1" lang="en-US" altLang="ja-JP" sz="1100">
              <a:solidFill>
                <a:schemeClr val="dk1"/>
              </a:solidFill>
              <a:effectLst/>
              <a:latin typeface="+mn-ea"/>
              <a:ea typeface="+mn-ea"/>
              <a:cs typeface="+mn-cs"/>
            </a:rPr>
            <a:t>255,085</a:t>
          </a:r>
          <a:r>
            <a:rPr kumimoji="1" lang="ja-JP" altLang="ja-JP" sz="1100">
              <a:solidFill>
                <a:schemeClr val="dk1"/>
              </a:solidFill>
              <a:effectLst/>
              <a:latin typeface="+mn-ea"/>
              <a:ea typeface="+mn-ea"/>
              <a:cs typeface="+mn-cs"/>
            </a:rPr>
            <a:t>円で、昨年比</a:t>
          </a:r>
          <a:r>
            <a:rPr kumimoji="1" lang="en-US" altLang="ja-JP" sz="1100">
              <a:solidFill>
                <a:schemeClr val="dk1"/>
              </a:solidFill>
              <a:effectLst/>
              <a:latin typeface="+mn-ea"/>
              <a:ea typeface="+mn-ea"/>
              <a:cs typeface="+mn-cs"/>
            </a:rPr>
            <a:t>13,736</a:t>
          </a:r>
          <a:r>
            <a:rPr kumimoji="1" lang="ja-JP" altLang="ja-JP" sz="1100">
              <a:solidFill>
                <a:schemeClr val="dk1"/>
              </a:solidFill>
              <a:effectLst/>
              <a:latin typeface="+mn-ea"/>
              <a:ea typeface="+mn-ea"/>
              <a:cs typeface="+mn-cs"/>
            </a:rPr>
            <a:t>円の</a:t>
          </a:r>
          <a:r>
            <a:rPr kumimoji="1" lang="ja-JP" altLang="en-US" sz="1100">
              <a:solidFill>
                <a:schemeClr val="dk1"/>
              </a:solidFill>
              <a:effectLst/>
              <a:latin typeface="+mn-ea"/>
              <a:ea typeface="+mn-ea"/>
              <a:cs typeface="+mn-cs"/>
            </a:rPr>
            <a:t>増</a:t>
          </a:r>
          <a:r>
            <a:rPr kumimoji="1" lang="ja-JP" altLang="ja-JP" sz="1100">
              <a:solidFill>
                <a:schemeClr val="dk1"/>
              </a:solidFill>
              <a:effectLst/>
              <a:latin typeface="+mn-ea"/>
              <a:ea typeface="+mn-ea"/>
              <a:cs typeface="+mn-cs"/>
            </a:rPr>
            <a:t>であ</a:t>
          </a:r>
          <a:r>
            <a:rPr kumimoji="1" lang="ja-JP" altLang="en-US" sz="1100">
              <a:solidFill>
                <a:schemeClr val="dk1"/>
              </a:solidFill>
              <a:effectLst/>
              <a:latin typeface="+mn-ea"/>
              <a:ea typeface="+mn-ea"/>
              <a:cs typeface="+mn-cs"/>
            </a:rPr>
            <a:t>るものの</a:t>
          </a:r>
          <a:r>
            <a:rPr kumimoji="1" lang="ja-JP" altLang="ja-JP" sz="1100">
              <a:solidFill>
                <a:schemeClr val="dk1"/>
              </a:solidFill>
              <a:effectLst/>
              <a:latin typeface="+mn-ea"/>
              <a:ea typeface="+mn-ea"/>
              <a:cs typeface="+mn-cs"/>
            </a:rPr>
            <a:t>、類似団体内平均値との比較では</a:t>
          </a:r>
          <a:r>
            <a:rPr kumimoji="1" lang="en-US" altLang="ja-JP" sz="1100">
              <a:solidFill>
                <a:schemeClr val="dk1"/>
              </a:solidFill>
              <a:effectLst/>
              <a:latin typeface="+mn-ea"/>
              <a:ea typeface="+mn-ea"/>
              <a:cs typeface="+mn-cs"/>
            </a:rPr>
            <a:t>163,855</a:t>
          </a:r>
          <a:r>
            <a:rPr kumimoji="1" lang="ja-JP" altLang="ja-JP" sz="1100">
              <a:solidFill>
                <a:schemeClr val="dk1"/>
              </a:solidFill>
              <a:effectLst/>
              <a:latin typeface="+mn-ea"/>
              <a:ea typeface="+mn-ea"/>
              <a:cs typeface="+mn-cs"/>
            </a:rPr>
            <a:t>円と大きく下回っている。</a:t>
          </a:r>
          <a:endParaRPr lang="ja-JP" altLang="ja-JP" sz="1400">
            <a:effectLst/>
            <a:latin typeface="+mn-ea"/>
            <a:ea typeface="+mn-ea"/>
          </a:endParaRPr>
        </a:p>
        <a:p>
          <a:r>
            <a:rPr kumimoji="1" lang="ja-JP" altLang="ja-JP" sz="1100">
              <a:solidFill>
                <a:schemeClr val="dk1"/>
              </a:solidFill>
              <a:effectLst/>
              <a:latin typeface="+mn-ea"/>
              <a:ea typeface="+mn-ea"/>
              <a:cs typeface="+mn-cs"/>
            </a:rPr>
            <a:t>　</a:t>
          </a:r>
          <a:r>
            <a:rPr lang="ja-JP" altLang="ja-JP" sz="1100">
              <a:solidFill>
                <a:schemeClr val="dk1"/>
              </a:solidFill>
              <a:effectLst/>
              <a:latin typeface="+mn-ea"/>
              <a:ea typeface="+mn-ea"/>
              <a:cs typeface="+mn-cs"/>
            </a:rPr>
            <a:t>最低賃金の改定</a:t>
          </a:r>
          <a:r>
            <a:rPr lang="ja-JP" altLang="en-US" sz="1100">
              <a:solidFill>
                <a:schemeClr val="dk1"/>
              </a:solidFill>
              <a:effectLst/>
              <a:latin typeface="+mn-ea"/>
              <a:ea typeface="+mn-ea"/>
              <a:cs typeface="+mn-cs"/>
            </a:rPr>
            <a:t>等により、</a:t>
          </a:r>
          <a:r>
            <a:rPr kumimoji="1" lang="ja-JP" altLang="en-US" sz="1100">
              <a:solidFill>
                <a:schemeClr val="dk1"/>
              </a:solidFill>
              <a:effectLst/>
              <a:latin typeface="+mn-ea"/>
              <a:ea typeface="+mn-ea"/>
              <a:cs typeface="+mn-cs"/>
            </a:rPr>
            <a:t>退職金を除いた人件費が</a:t>
          </a:r>
          <a:r>
            <a:rPr kumimoji="1" lang="en-US" altLang="ja-JP" sz="1100">
              <a:solidFill>
                <a:schemeClr val="dk1"/>
              </a:solidFill>
              <a:effectLst/>
              <a:latin typeface="+mn-ea"/>
              <a:ea typeface="+mn-ea"/>
              <a:cs typeface="+mn-cs"/>
            </a:rPr>
            <a:t>6,071</a:t>
          </a:r>
          <a:r>
            <a:rPr kumimoji="1" lang="ja-JP" altLang="ja-JP" sz="1100">
              <a:solidFill>
                <a:schemeClr val="dk1"/>
              </a:solidFill>
              <a:effectLst/>
              <a:latin typeface="+mn-ea"/>
              <a:ea typeface="+mn-ea"/>
              <a:cs typeface="+mn-cs"/>
            </a:rPr>
            <a:t>千円</a:t>
          </a:r>
          <a:r>
            <a:rPr kumimoji="1" lang="ja-JP" altLang="en-US" sz="1100">
              <a:solidFill>
                <a:schemeClr val="dk1"/>
              </a:solidFill>
              <a:effectLst/>
              <a:latin typeface="+mn-ea"/>
              <a:ea typeface="+mn-ea"/>
              <a:cs typeface="+mn-cs"/>
            </a:rPr>
            <a:t>増加</a:t>
          </a:r>
          <a:r>
            <a:rPr kumimoji="1" lang="ja-JP" altLang="ja-JP" sz="1100">
              <a:solidFill>
                <a:schemeClr val="dk1"/>
              </a:solidFill>
              <a:effectLst/>
              <a:latin typeface="+mn-ea"/>
              <a:ea typeface="+mn-ea"/>
              <a:cs typeface="+mn-cs"/>
            </a:rPr>
            <a:t>し</a:t>
          </a:r>
          <a:r>
            <a:rPr kumimoji="1" lang="ja-JP" altLang="en-US" sz="1100">
              <a:solidFill>
                <a:schemeClr val="dk1"/>
              </a:solidFill>
              <a:effectLst/>
              <a:latin typeface="+mn-ea"/>
              <a:ea typeface="+mn-ea"/>
              <a:cs typeface="+mn-cs"/>
            </a:rPr>
            <a:t>、地番図作成業務委託料（</a:t>
          </a:r>
          <a:r>
            <a:rPr kumimoji="1" lang="en-US" altLang="ja-JP" sz="1100">
              <a:solidFill>
                <a:schemeClr val="dk1"/>
              </a:solidFill>
              <a:effectLst/>
              <a:latin typeface="+mn-ea"/>
              <a:ea typeface="+mn-ea"/>
              <a:cs typeface="+mn-cs"/>
            </a:rPr>
            <a:t>4,752</a:t>
          </a:r>
          <a:r>
            <a:rPr kumimoji="1" lang="ja-JP" altLang="en-US" sz="1100">
              <a:solidFill>
                <a:schemeClr val="dk1"/>
              </a:solidFill>
              <a:effectLst/>
              <a:latin typeface="+mn-ea"/>
              <a:ea typeface="+mn-ea"/>
              <a:cs typeface="+mn-cs"/>
            </a:rPr>
            <a:t>千円）の皆増や蓬田物産館マルシェ指定管理料（</a:t>
          </a:r>
          <a:r>
            <a:rPr kumimoji="1" lang="en-US" altLang="ja-JP" sz="1100">
              <a:solidFill>
                <a:schemeClr val="dk1"/>
              </a:solidFill>
              <a:effectLst/>
              <a:latin typeface="+mn-ea"/>
              <a:ea typeface="+mn-ea"/>
              <a:cs typeface="+mn-cs"/>
            </a:rPr>
            <a:t>3,684</a:t>
          </a:r>
          <a:r>
            <a:rPr kumimoji="1" lang="ja-JP" altLang="en-US" sz="1100">
              <a:solidFill>
                <a:schemeClr val="dk1"/>
              </a:solidFill>
              <a:effectLst/>
              <a:latin typeface="+mn-ea"/>
              <a:ea typeface="+mn-ea"/>
              <a:cs typeface="+mn-cs"/>
            </a:rPr>
            <a:t>千円）の増等により</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物件費も</a:t>
          </a:r>
          <a:r>
            <a:rPr kumimoji="1" lang="ja-JP" altLang="ja-JP" sz="1100">
              <a:solidFill>
                <a:schemeClr val="dk1"/>
              </a:solidFill>
              <a:effectLst/>
              <a:latin typeface="+mn-ea"/>
              <a:ea typeface="+mn-ea"/>
              <a:cs typeface="+mn-cs"/>
            </a:rPr>
            <a:t>昨年度より</a:t>
          </a:r>
          <a:r>
            <a:rPr kumimoji="1" lang="en-US" altLang="ja-JP" sz="1100">
              <a:solidFill>
                <a:schemeClr val="dk1"/>
              </a:solidFill>
              <a:effectLst/>
              <a:latin typeface="+mn-ea"/>
              <a:ea typeface="+mn-ea"/>
              <a:cs typeface="+mn-cs"/>
            </a:rPr>
            <a:t>17,536</a:t>
          </a:r>
          <a:r>
            <a:rPr kumimoji="1" lang="ja-JP" altLang="ja-JP" sz="1100">
              <a:solidFill>
                <a:schemeClr val="dk1"/>
              </a:solidFill>
              <a:effectLst/>
              <a:latin typeface="+mn-ea"/>
              <a:ea typeface="+mn-ea"/>
              <a:cs typeface="+mn-cs"/>
            </a:rPr>
            <a:t>千円の</a:t>
          </a:r>
          <a:r>
            <a:rPr kumimoji="1" lang="ja-JP" altLang="en-US" sz="1100">
              <a:solidFill>
                <a:schemeClr val="dk1"/>
              </a:solidFill>
              <a:effectLst/>
              <a:latin typeface="+mn-ea"/>
              <a:ea typeface="+mn-ea"/>
              <a:cs typeface="+mn-cs"/>
            </a:rPr>
            <a:t>増</a:t>
          </a:r>
          <a:r>
            <a:rPr kumimoji="1" lang="ja-JP" altLang="ja-JP" sz="1100">
              <a:solidFill>
                <a:schemeClr val="dk1"/>
              </a:solidFill>
              <a:effectLst/>
              <a:latin typeface="+mn-ea"/>
              <a:ea typeface="+mn-ea"/>
              <a:cs typeface="+mn-cs"/>
            </a:rPr>
            <a:t>となっている。</a:t>
          </a:r>
          <a:endParaRPr lang="ja-JP" altLang="ja-JP" sz="1400">
            <a:effectLst/>
            <a:latin typeface="+mn-ea"/>
            <a:ea typeface="+mn-ea"/>
          </a:endParaRPr>
        </a:p>
        <a:p>
          <a:r>
            <a:rPr kumimoji="1" lang="ja-JP" altLang="ja-JP" sz="1100">
              <a:solidFill>
                <a:schemeClr val="dk1"/>
              </a:solidFill>
              <a:effectLst/>
              <a:latin typeface="+mn-ea"/>
              <a:ea typeface="+mn-ea"/>
              <a:cs typeface="+mn-cs"/>
            </a:rPr>
            <a:t>　今後</a:t>
          </a:r>
          <a:r>
            <a:rPr kumimoji="1" lang="ja-JP" altLang="en-US" sz="1100">
              <a:solidFill>
                <a:schemeClr val="dk1"/>
              </a:solidFill>
              <a:effectLst/>
              <a:latin typeface="+mn-ea"/>
              <a:ea typeface="+mn-ea"/>
              <a:cs typeface="+mn-cs"/>
            </a:rPr>
            <a:t>は</a:t>
          </a:r>
          <a:r>
            <a:rPr kumimoji="1" lang="ja-JP" altLang="ja-JP" sz="1100">
              <a:solidFill>
                <a:schemeClr val="dk1"/>
              </a:solidFill>
              <a:effectLst/>
              <a:latin typeface="+mn-ea"/>
              <a:ea typeface="+mn-ea"/>
              <a:cs typeface="+mn-cs"/>
            </a:rPr>
            <a:t>更なる事務事業の整理・合理化により、類似団体より低いコストを維持しながらも、住民の満足度を意識した行政サービスの充実に努める。</a:t>
          </a:r>
          <a:endParaRPr lang="ja-JP" altLang="ja-JP" sz="1400">
            <a:effectLst/>
            <a:latin typeface="+mn-ea"/>
            <a:ea typeface="+mn-ea"/>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133086</xdr:rowOff>
    </xdr:from>
    <xdr:to>
      <xdr:col>23</xdr:col>
      <xdr:colOff>133350</xdr:colOff>
      <xdr:row>81</xdr:row>
      <xdr:rowOff>148868</xdr:rowOff>
    </xdr:to>
    <xdr:cxnSp macro="">
      <xdr:nvCxnSpPr>
        <xdr:cNvPr id="193" name="直線コネクタ 192"/>
        <xdr:cNvCxnSpPr/>
      </xdr:nvCxnSpPr>
      <xdr:spPr>
        <a:xfrm>
          <a:off x="4114800" y="14020536"/>
          <a:ext cx="838200" cy="15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86974</xdr:rowOff>
    </xdr:from>
    <xdr:ext cx="762000" cy="259045"/>
    <xdr:sp macro="" textlink="">
      <xdr:nvSpPr>
        <xdr:cNvPr id="194" name="人件費・物件費等の状況平均値テキスト"/>
        <xdr:cNvSpPr txBox="1"/>
      </xdr:nvSpPr>
      <xdr:spPr>
        <a:xfrm>
          <a:off x="5041900" y="14145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133086</xdr:rowOff>
    </xdr:from>
    <xdr:to>
      <xdr:col>19</xdr:col>
      <xdr:colOff>133350</xdr:colOff>
      <xdr:row>81</xdr:row>
      <xdr:rowOff>149051</xdr:rowOff>
    </xdr:to>
    <xdr:cxnSp macro="">
      <xdr:nvCxnSpPr>
        <xdr:cNvPr id="196" name="直線コネクタ 195"/>
        <xdr:cNvCxnSpPr/>
      </xdr:nvCxnSpPr>
      <xdr:spPr>
        <a:xfrm flipV="1">
          <a:off x="3225800" y="14020536"/>
          <a:ext cx="889000" cy="1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23294</xdr:rowOff>
    </xdr:from>
    <xdr:ext cx="736600" cy="259045"/>
    <xdr:sp macro="" textlink="">
      <xdr:nvSpPr>
        <xdr:cNvPr id="198" name="テキスト ボックス 197"/>
        <xdr:cNvSpPr txBox="1"/>
      </xdr:nvSpPr>
      <xdr:spPr>
        <a:xfrm>
          <a:off x="3733800" y="14253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144890</xdr:rowOff>
    </xdr:from>
    <xdr:to>
      <xdr:col>15</xdr:col>
      <xdr:colOff>82550</xdr:colOff>
      <xdr:row>81</xdr:row>
      <xdr:rowOff>149051</xdr:rowOff>
    </xdr:to>
    <xdr:cxnSp macro="">
      <xdr:nvCxnSpPr>
        <xdr:cNvPr id="199" name="直線コネクタ 198"/>
        <xdr:cNvCxnSpPr/>
      </xdr:nvCxnSpPr>
      <xdr:spPr>
        <a:xfrm>
          <a:off x="2336800" y="14032340"/>
          <a:ext cx="8890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16567</xdr:rowOff>
    </xdr:from>
    <xdr:ext cx="762000" cy="259045"/>
    <xdr:sp macro="" textlink="">
      <xdr:nvSpPr>
        <xdr:cNvPr id="201" name="テキスト ボックス 200"/>
        <xdr:cNvSpPr txBox="1"/>
      </xdr:nvSpPr>
      <xdr:spPr>
        <a:xfrm>
          <a:off x="2844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144890</xdr:rowOff>
    </xdr:from>
    <xdr:to>
      <xdr:col>11</xdr:col>
      <xdr:colOff>31750</xdr:colOff>
      <xdr:row>81</xdr:row>
      <xdr:rowOff>147403</xdr:rowOff>
    </xdr:to>
    <xdr:cxnSp macro="">
      <xdr:nvCxnSpPr>
        <xdr:cNvPr id="202" name="直線コネクタ 201"/>
        <xdr:cNvCxnSpPr/>
      </xdr:nvCxnSpPr>
      <xdr:spPr>
        <a:xfrm flipV="1">
          <a:off x="1447800" y="14032340"/>
          <a:ext cx="889000" cy="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164623</xdr:rowOff>
    </xdr:from>
    <xdr:ext cx="762000" cy="259045"/>
    <xdr:sp macro="" textlink="">
      <xdr:nvSpPr>
        <xdr:cNvPr id="204" name="テキスト ボックス 203"/>
        <xdr:cNvSpPr txBox="1"/>
      </xdr:nvSpPr>
      <xdr:spPr>
        <a:xfrm>
          <a:off x="1955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5" name="フローチャート: 判断 204"/>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157535</xdr:rowOff>
    </xdr:from>
    <xdr:ext cx="762000" cy="259045"/>
    <xdr:sp macro="" textlink="">
      <xdr:nvSpPr>
        <xdr:cNvPr id="206" name="テキスト ボックス 205"/>
        <xdr:cNvSpPr txBox="1"/>
      </xdr:nvSpPr>
      <xdr:spPr>
        <a:xfrm>
          <a:off x="1066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98068</xdr:rowOff>
    </xdr:from>
    <xdr:to>
      <xdr:col>23</xdr:col>
      <xdr:colOff>184150</xdr:colOff>
      <xdr:row>82</xdr:row>
      <xdr:rowOff>28218</xdr:rowOff>
    </xdr:to>
    <xdr:sp macro="" textlink="">
      <xdr:nvSpPr>
        <xdr:cNvPr id="212" name="楕円 211"/>
        <xdr:cNvSpPr/>
      </xdr:nvSpPr>
      <xdr:spPr>
        <a:xfrm>
          <a:off x="4902200" y="1398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19345</xdr:rowOff>
    </xdr:from>
    <xdr:ext cx="762000" cy="259045"/>
    <xdr:sp macro="" textlink="">
      <xdr:nvSpPr>
        <xdr:cNvPr id="213" name="人件費・物件費等の状況該当値テキスト"/>
        <xdr:cNvSpPr txBox="1"/>
      </xdr:nvSpPr>
      <xdr:spPr>
        <a:xfrm>
          <a:off x="5041900" y="1390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82286</xdr:rowOff>
    </xdr:from>
    <xdr:to>
      <xdr:col>19</xdr:col>
      <xdr:colOff>184150</xdr:colOff>
      <xdr:row>82</xdr:row>
      <xdr:rowOff>12436</xdr:rowOff>
    </xdr:to>
    <xdr:sp macro="" textlink="">
      <xdr:nvSpPr>
        <xdr:cNvPr id="214" name="楕円 213"/>
        <xdr:cNvSpPr/>
      </xdr:nvSpPr>
      <xdr:spPr>
        <a:xfrm>
          <a:off x="4064000" y="1396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22613</xdr:rowOff>
    </xdr:from>
    <xdr:ext cx="736600" cy="259045"/>
    <xdr:sp macro="" textlink="">
      <xdr:nvSpPr>
        <xdr:cNvPr id="215" name="テキスト ボックス 214"/>
        <xdr:cNvSpPr txBox="1"/>
      </xdr:nvSpPr>
      <xdr:spPr>
        <a:xfrm>
          <a:off x="3733800" y="13738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98251</xdr:rowOff>
    </xdr:from>
    <xdr:to>
      <xdr:col>15</xdr:col>
      <xdr:colOff>133350</xdr:colOff>
      <xdr:row>82</xdr:row>
      <xdr:rowOff>28401</xdr:rowOff>
    </xdr:to>
    <xdr:sp macro="" textlink="">
      <xdr:nvSpPr>
        <xdr:cNvPr id="216" name="楕円 215"/>
        <xdr:cNvSpPr/>
      </xdr:nvSpPr>
      <xdr:spPr>
        <a:xfrm>
          <a:off x="3175000" y="1398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38578</xdr:rowOff>
    </xdr:from>
    <xdr:ext cx="762000" cy="259045"/>
    <xdr:sp macro="" textlink="">
      <xdr:nvSpPr>
        <xdr:cNvPr id="217" name="テキスト ボックス 216"/>
        <xdr:cNvSpPr txBox="1"/>
      </xdr:nvSpPr>
      <xdr:spPr>
        <a:xfrm>
          <a:off x="2844800" y="13754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94090</xdr:rowOff>
    </xdr:from>
    <xdr:to>
      <xdr:col>11</xdr:col>
      <xdr:colOff>82550</xdr:colOff>
      <xdr:row>82</xdr:row>
      <xdr:rowOff>24240</xdr:rowOff>
    </xdr:to>
    <xdr:sp macro="" textlink="">
      <xdr:nvSpPr>
        <xdr:cNvPr id="218" name="楕円 217"/>
        <xdr:cNvSpPr/>
      </xdr:nvSpPr>
      <xdr:spPr>
        <a:xfrm>
          <a:off x="2286000" y="1398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34417</xdr:rowOff>
    </xdr:from>
    <xdr:ext cx="762000" cy="259045"/>
    <xdr:sp macro="" textlink="">
      <xdr:nvSpPr>
        <xdr:cNvPr id="219" name="テキスト ボックス 218"/>
        <xdr:cNvSpPr txBox="1"/>
      </xdr:nvSpPr>
      <xdr:spPr>
        <a:xfrm>
          <a:off x="1955800" y="137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96603</xdr:rowOff>
    </xdr:from>
    <xdr:to>
      <xdr:col>7</xdr:col>
      <xdr:colOff>31750</xdr:colOff>
      <xdr:row>82</xdr:row>
      <xdr:rowOff>26753</xdr:rowOff>
    </xdr:to>
    <xdr:sp macro="" textlink="">
      <xdr:nvSpPr>
        <xdr:cNvPr id="220" name="楕円 219"/>
        <xdr:cNvSpPr/>
      </xdr:nvSpPr>
      <xdr:spPr>
        <a:xfrm>
          <a:off x="1397000" y="1398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36930</xdr:rowOff>
    </xdr:from>
    <xdr:ext cx="762000" cy="259045"/>
    <xdr:sp macro="" textlink="">
      <xdr:nvSpPr>
        <xdr:cNvPr id="221" name="テキスト ボックス 220"/>
        <xdr:cNvSpPr txBox="1"/>
      </xdr:nvSpPr>
      <xdr:spPr>
        <a:xfrm>
          <a:off x="1066800" y="13752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ラスパイレス指数は、昨年度より</a:t>
          </a:r>
          <a:r>
            <a:rPr kumimoji="1" lang="en-US" altLang="ja-JP" sz="1100">
              <a:solidFill>
                <a:schemeClr val="dk1"/>
              </a:solidFill>
              <a:effectLst/>
              <a:latin typeface="+mn-ea"/>
              <a:ea typeface="+mn-ea"/>
              <a:cs typeface="+mn-cs"/>
            </a:rPr>
            <a:t>1.6</a:t>
          </a:r>
          <a:r>
            <a:rPr kumimoji="1" lang="ja-JP" altLang="en-US" sz="1100">
              <a:solidFill>
                <a:schemeClr val="dk1"/>
              </a:solidFill>
              <a:effectLst/>
              <a:latin typeface="+mn-ea"/>
              <a:ea typeface="+mn-ea"/>
              <a:cs typeface="+mn-cs"/>
            </a:rPr>
            <a:t>ポイント上昇し</a:t>
          </a:r>
          <a:r>
            <a:rPr kumimoji="1" lang="ja-JP" altLang="ja-JP" sz="1100">
              <a:solidFill>
                <a:schemeClr val="dk1"/>
              </a:solidFill>
              <a:effectLst/>
              <a:latin typeface="+mn-ea"/>
              <a:ea typeface="+mn-ea"/>
              <a:cs typeface="+mn-cs"/>
            </a:rPr>
            <a:t>、類似団体平均より</a:t>
          </a:r>
          <a:r>
            <a:rPr kumimoji="1" lang="en-US" altLang="ja-JP" sz="1100">
              <a:solidFill>
                <a:schemeClr val="dk1"/>
              </a:solidFill>
              <a:effectLst/>
              <a:latin typeface="+mn-ea"/>
              <a:ea typeface="+mn-ea"/>
              <a:cs typeface="+mn-cs"/>
            </a:rPr>
            <a:t>3.3</a:t>
          </a:r>
          <a:r>
            <a:rPr kumimoji="1" lang="ja-JP" altLang="ja-JP" sz="1100">
              <a:solidFill>
                <a:schemeClr val="dk1"/>
              </a:solidFill>
              <a:effectLst/>
              <a:latin typeface="+mn-ea"/>
              <a:ea typeface="+mn-ea"/>
              <a:cs typeface="+mn-cs"/>
            </a:rPr>
            <a:t>ポイント上回っている。</a:t>
          </a:r>
          <a:endParaRPr lang="ja-JP" altLang="ja-JP" sz="1400">
            <a:effectLst/>
            <a:latin typeface="+mn-ea"/>
            <a:ea typeface="+mn-ea"/>
          </a:endParaRPr>
        </a:p>
        <a:p>
          <a:r>
            <a:rPr kumimoji="1" lang="ja-JP" altLang="ja-JP" sz="11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新規採用職員数が少ないことによる</a:t>
          </a:r>
          <a:r>
            <a:rPr kumimoji="1" lang="ja-JP" altLang="ja-JP" sz="1100">
              <a:solidFill>
                <a:schemeClr val="dk1"/>
              </a:solidFill>
              <a:effectLst/>
              <a:latin typeface="+mn-ea"/>
              <a:ea typeface="+mn-ea"/>
              <a:cs typeface="+mn-cs"/>
            </a:rPr>
            <a:t>年齢層の高さ</a:t>
          </a:r>
          <a:r>
            <a:rPr kumimoji="1" lang="ja-JP" altLang="en-US" sz="1100">
              <a:solidFill>
                <a:schemeClr val="dk1"/>
              </a:solidFill>
              <a:effectLst/>
              <a:latin typeface="+mn-ea"/>
              <a:ea typeface="+mn-ea"/>
              <a:cs typeface="+mn-cs"/>
            </a:rPr>
            <a:t>や、</a:t>
          </a:r>
          <a:r>
            <a:rPr kumimoji="1" lang="ja-JP" altLang="ja-JP" sz="1100">
              <a:solidFill>
                <a:schemeClr val="dk1"/>
              </a:solidFill>
              <a:effectLst/>
              <a:latin typeface="+mn-ea"/>
              <a:ea typeface="+mn-ea"/>
              <a:cs typeface="+mn-cs"/>
            </a:rPr>
            <a:t>経験年数階層の分布変動により依然として高めの水準であるが、平成</a:t>
          </a:r>
          <a:r>
            <a:rPr kumimoji="1" lang="en-US" altLang="ja-JP" sz="1100">
              <a:solidFill>
                <a:schemeClr val="dk1"/>
              </a:solidFill>
              <a:effectLst/>
              <a:latin typeface="+mn-ea"/>
              <a:ea typeface="+mn-ea"/>
              <a:cs typeface="+mn-cs"/>
            </a:rPr>
            <a:t>29</a:t>
          </a:r>
          <a:r>
            <a:rPr kumimoji="1" lang="ja-JP" altLang="ja-JP" sz="1100">
              <a:solidFill>
                <a:schemeClr val="dk1"/>
              </a:solidFill>
              <a:effectLst/>
              <a:latin typeface="+mn-ea"/>
              <a:ea typeface="+mn-ea"/>
              <a:cs typeface="+mn-cs"/>
            </a:rPr>
            <a:t>年度からは</a:t>
          </a:r>
          <a:r>
            <a:rPr kumimoji="1" lang="en-US" altLang="ja-JP" sz="1100">
              <a:solidFill>
                <a:schemeClr val="dk1"/>
              </a:solidFill>
              <a:effectLst/>
              <a:latin typeface="+mn-ea"/>
              <a:ea typeface="+mn-ea"/>
              <a:cs typeface="+mn-cs"/>
            </a:rPr>
            <a:t>55</a:t>
          </a:r>
          <a:r>
            <a:rPr kumimoji="1" lang="ja-JP" altLang="ja-JP" sz="1100">
              <a:solidFill>
                <a:schemeClr val="dk1"/>
              </a:solidFill>
              <a:effectLst/>
              <a:latin typeface="+mn-ea"/>
              <a:ea typeface="+mn-ea"/>
              <a:cs typeface="+mn-cs"/>
            </a:rPr>
            <a:t>歳超の職員の昇給停止が実施されているため、今後</a:t>
          </a:r>
          <a:r>
            <a:rPr kumimoji="1" lang="ja-JP" altLang="en-US" sz="1100">
              <a:solidFill>
                <a:schemeClr val="dk1"/>
              </a:solidFill>
              <a:effectLst/>
              <a:latin typeface="+mn-ea"/>
              <a:ea typeface="+mn-ea"/>
              <a:cs typeface="+mn-cs"/>
            </a:rPr>
            <a:t>もこの水準を保つと見込まれる</a:t>
          </a:r>
          <a:r>
            <a:rPr kumimoji="1" lang="ja-JP" altLang="ja-JP" sz="1100">
              <a:solidFill>
                <a:schemeClr val="dk1"/>
              </a:solidFill>
              <a:effectLst/>
              <a:latin typeface="+mn-ea"/>
              <a:ea typeface="+mn-ea"/>
              <a:cs typeface="+mn-cs"/>
            </a:rPr>
            <a:t>。</a:t>
          </a:r>
          <a:endParaRPr lang="ja-JP" altLang="ja-JP" sz="1400">
            <a:effectLst/>
            <a:latin typeface="+mn-ea"/>
            <a:ea typeface="+mn-ea"/>
          </a:endParaRPr>
        </a:p>
        <a:p>
          <a:r>
            <a:rPr kumimoji="1" lang="ja-JP" altLang="ja-JP" sz="1100">
              <a:solidFill>
                <a:schemeClr val="dk1"/>
              </a:solidFill>
              <a:effectLst/>
              <a:latin typeface="+mn-ea"/>
              <a:ea typeface="+mn-ea"/>
              <a:cs typeface="+mn-cs"/>
            </a:rPr>
            <a:t>　今後も第５次行政改革実施計画（</a:t>
          </a:r>
          <a:r>
            <a:rPr lang="ja-JP" altLang="ja-JP" sz="1100" b="0" i="0" baseline="0">
              <a:solidFill>
                <a:schemeClr val="dk1"/>
              </a:solidFill>
              <a:effectLst/>
              <a:latin typeface="+mn-ea"/>
              <a:ea typeface="+mn-ea"/>
              <a:cs typeface="+mn-cs"/>
            </a:rPr>
            <a:t>平成</a:t>
          </a:r>
          <a:r>
            <a:rPr lang="en-US" altLang="ja-JP" sz="1100" b="0" i="0" baseline="0">
              <a:solidFill>
                <a:schemeClr val="dk1"/>
              </a:solidFill>
              <a:effectLst/>
              <a:latin typeface="+mn-ea"/>
              <a:ea typeface="+mn-ea"/>
              <a:cs typeface="+mn-cs"/>
            </a:rPr>
            <a:t>30</a:t>
          </a:r>
          <a:r>
            <a:rPr lang="ja-JP" altLang="ja-JP" sz="1100" b="0" i="0" baseline="0">
              <a:solidFill>
                <a:schemeClr val="dk1"/>
              </a:solidFill>
              <a:effectLst/>
              <a:latin typeface="+mn-ea"/>
              <a:ea typeface="+mn-ea"/>
              <a:cs typeface="+mn-cs"/>
            </a:rPr>
            <a:t>年度～</a:t>
          </a:r>
          <a:r>
            <a:rPr lang="ja-JP" altLang="en-US" sz="1100" b="0" i="0" baseline="0">
              <a:solidFill>
                <a:schemeClr val="dk1"/>
              </a:solidFill>
              <a:effectLst/>
              <a:latin typeface="+mn-ea"/>
              <a:ea typeface="+mn-ea"/>
              <a:cs typeface="+mn-cs"/>
            </a:rPr>
            <a:t>令和</a:t>
          </a:r>
          <a:r>
            <a:rPr lang="en-US" altLang="ja-JP" sz="1100" b="0" i="0" baseline="0">
              <a:solidFill>
                <a:schemeClr val="dk1"/>
              </a:solidFill>
              <a:effectLst/>
              <a:latin typeface="+mn-ea"/>
              <a:ea typeface="+mn-ea"/>
              <a:cs typeface="+mn-cs"/>
            </a:rPr>
            <a:t>4</a:t>
          </a:r>
          <a:r>
            <a:rPr lang="ja-JP" altLang="ja-JP" sz="1100" b="0" i="0" baseline="0">
              <a:solidFill>
                <a:schemeClr val="dk1"/>
              </a:solidFill>
              <a:effectLst/>
              <a:latin typeface="+mn-ea"/>
              <a:ea typeface="+mn-ea"/>
              <a:cs typeface="+mn-cs"/>
            </a:rPr>
            <a:t>年度</a:t>
          </a:r>
          <a:r>
            <a:rPr kumimoji="1" lang="ja-JP" altLang="ja-JP" sz="1100">
              <a:solidFill>
                <a:schemeClr val="dk1"/>
              </a:solidFill>
              <a:effectLst/>
              <a:latin typeface="+mn-ea"/>
              <a:ea typeface="+mn-ea"/>
              <a:cs typeface="+mn-cs"/>
            </a:rPr>
            <a:t>）に基づき、</a:t>
          </a:r>
          <a:r>
            <a:rPr lang="ja-JP" altLang="ja-JP" sz="1100" b="0" i="0" baseline="0">
              <a:solidFill>
                <a:schemeClr val="dk1"/>
              </a:solidFill>
              <a:effectLst/>
              <a:latin typeface="+mn-ea"/>
              <a:ea typeface="+mn-ea"/>
              <a:cs typeface="+mn-cs"/>
            </a:rPr>
            <a:t>国、県の勧告を尊重するとともに、</a:t>
          </a:r>
          <a:r>
            <a:rPr lang="ja-JP" altLang="en-US" sz="1100" b="0" i="0" baseline="0">
              <a:solidFill>
                <a:schemeClr val="dk1"/>
              </a:solidFill>
              <a:effectLst/>
              <a:latin typeface="+mn-ea"/>
              <a:ea typeface="+mn-ea"/>
              <a:cs typeface="+mn-cs"/>
            </a:rPr>
            <a:t>新規採用により若い年齢層を充実させる等、</a:t>
          </a:r>
          <a:r>
            <a:rPr lang="ja-JP" altLang="ja-JP" sz="1100" b="0" i="0" baseline="0">
              <a:solidFill>
                <a:schemeClr val="dk1"/>
              </a:solidFill>
              <a:effectLst/>
              <a:latin typeface="+mn-ea"/>
              <a:ea typeface="+mn-ea"/>
              <a:cs typeface="+mn-cs"/>
            </a:rPr>
            <a:t>人件費の抑制を図りながら村民の理解を得られる給与制度の維持に努める。</a:t>
          </a:r>
          <a:endParaRPr lang="ja-JP" altLang="ja-JP" sz="1400">
            <a:effectLst/>
            <a:latin typeface="+mn-ea"/>
            <a:ea typeface="+mn-ea"/>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129223</xdr:rowOff>
    </xdr:from>
    <xdr:to>
      <xdr:col>81</xdr:col>
      <xdr:colOff>44450</xdr:colOff>
      <xdr:row>88</xdr:row>
      <xdr:rowOff>54293</xdr:rowOff>
    </xdr:to>
    <xdr:cxnSp macro="">
      <xdr:nvCxnSpPr>
        <xdr:cNvPr id="251" name="直線コネクタ 250"/>
        <xdr:cNvCxnSpPr/>
      </xdr:nvCxnSpPr>
      <xdr:spPr>
        <a:xfrm>
          <a:off x="16179800" y="15045373"/>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2" name="給与水準   （国との比較）平均値テキスト"/>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93027</xdr:rowOff>
    </xdr:from>
    <xdr:to>
      <xdr:col>77</xdr:col>
      <xdr:colOff>44450</xdr:colOff>
      <xdr:row>87</xdr:row>
      <xdr:rowOff>129223</xdr:rowOff>
    </xdr:to>
    <xdr:cxnSp macro="">
      <xdr:nvCxnSpPr>
        <xdr:cNvPr id="254" name="直線コネクタ 253"/>
        <xdr:cNvCxnSpPr/>
      </xdr:nvCxnSpPr>
      <xdr:spPr>
        <a:xfrm>
          <a:off x="15290800" y="15009177"/>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56" name="テキスト ボックス 255"/>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93027</xdr:rowOff>
    </xdr:from>
    <xdr:to>
      <xdr:col>72</xdr:col>
      <xdr:colOff>203200</xdr:colOff>
      <xdr:row>88</xdr:row>
      <xdr:rowOff>90488</xdr:rowOff>
    </xdr:to>
    <xdr:cxnSp macro="">
      <xdr:nvCxnSpPr>
        <xdr:cNvPr id="257" name="直線コネクタ 256"/>
        <xdr:cNvCxnSpPr/>
      </xdr:nvCxnSpPr>
      <xdr:spPr>
        <a:xfrm flipV="1">
          <a:off x="14401800" y="15009177"/>
          <a:ext cx="8890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63516</xdr:rowOff>
    </xdr:from>
    <xdr:ext cx="762000" cy="259045"/>
    <xdr:sp macro="" textlink="">
      <xdr:nvSpPr>
        <xdr:cNvPr id="259" name="テキスト ボックス 258"/>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24130</xdr:rowOff>
    </xdr:from>
    <xdr:to>
      <xdr:col>68</xdr:col>
      <xdr:colOff>152400</xdr:colOff>
      <xdr:row>88</xdr:row>
      <xdr:rowOff>90488</xdr:rowOff>
    </xdr:to>
    <xdr:cxnSp macro="">
      <xdr:nvCxnSpPr>
        <xdr:cNvPr id="260" name="直線コネクタ 259"/>
        <xdr:cNvCxnSpPr/>
      </xdr:nvCxnSpPr>
      <xdr:spPr>
        <a:xfrm>
          <a:off x="13512800" y="15111730"/>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75582</xdr:rowOff>
    </xdr:from>
    <xdr:ext cx="762000" cy="259045"/>
    <xdr:sp macro="" textlink="">
      <xdr:nvSpPr>
        <xdr:cNvPr id="262" name="テキスト ボックス 261"/>
        <xdr:cNvSpPr txBox="1"/>
      </xdr:nvSpPr>
      <xdr:spPr>
        <a:xfrm>
          <a:off x="14020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51452</xdr:rowOff>
    </xdr:from>
    <xdr:ext cx="762000" cy="259045"/>
    <xdr:sp macro="" textlink="">
      <xdr:nvSpPr>
        <xdr:cNvPr id="264" name="テキスト ボックス 263"/>
        <xdr:cNvSpPr txBox="1"/>
      </xdr:nvSpPr>
      <xdr:spPr>
        <a:xfrm>
          <a:off x="13131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3493</xdr:rowOff>
    </xdr:from>
    <xdr:to>
      <xdr:col>81</xdr:col>
      <xdr:colOff>95250</xdr:colOff>
      <xdr:row>88</xdr:row>
      <xdr:rowOff>105093</xdr:rowOff>
    </xdr:to>
    <xdr:sp macro="" textlink="">
      <xdr:nvSpPr>
        <xdr:cNvPr id="270" name="楕円 269"/>
        <xdr:cNvSpPr/>
      </xdr:nvSpPr>
      <xdr:spPr>
        <a:xfrm>
          <a:off x="16967200" y="1509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147020</xdr:rowOff>
    </xdr:from>
    <xdr:ext cx="762000" cy="259045"/>
    <xdr:sp macro="" textlink="">
      <xdr:nvSpPr>
        <xdr:cNvPr id="271" name="給与水準   （国との比較）該当値テキスト"/>
        <xdr:cNvSpPr txBox="1"/>
      </xdr:nvSpPr>
      <xdr:spPr>
        <a:xfrm>
          <a:off x="17106900" y="15063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78423</xdr:rowOff>
    </xdr:from>
    <xdr:to>
      <xdr:col>77</xdr:col>
      <xdr:colOff>95250</xdr:colOff>
      <xdr:row>88</xdr:row>
      <xdr:rowOff>8573</xdr:rowOff>
    </xdr:to>
    <xdr:sp macro="" textlink="">
      <xdr:nvSpPr>
        <xdr:cNvPr id="272" name="楕円 271"/>
        <xdr:cNvSpPr/>
      </xdr:nvSpPr>
      <xdr:spPr>
        <a:xfrm>
          <a:off x="16129000" y="1499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164800</xdr:rowOff>
    </xdr:from>
    <xdr:ext cx="736600" cy="259045"/>
    <xdr:sp macro="" textlink="">
      <xdr:nvSpPr>
        <xdr:cNvPr id="273" name="テキスト ボックス 272"/>
        <xdr:cNvSpPr txBox="1"/>
      </xdr:nvSpPr>
      <xdr:spPr>
        <a:xfrm>
          <a:off x="15798800" y="15080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42227</xdr:rowOff>
    </xdr:from>
    <xdr:to>
      <xdr:col>73</xdr:col>
      <xdr:colOff>44450</xdr:colOff>
      <xdr:row>87</xdr:row>
      <xdr:rowOff>143827</xdr:rowOff>
    </xdr:to>
    <xdr:sp macro="" textlink="">
      <xdr:nvSpPr>
        <xdr:cNvPr id="274" name="楕円 273"/>
        <xdr:cNvSpPr/>
      </xdr:nvSpPr>
      <xdr:spPr>
        <a:xfrm>
          <a:off x="15240000" y="1495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128604</xdr:rowOff>
    </xdr:from>
    <xdr:ext cx="762000" cy="259045"/>
    <xdr:sp macro="" textlink="">
      <xdr:nvSpPr>
        <xdr:cNvPr id="275" name="テキスト ボックス 274"/>
        <xdr:cNvSpPr txBox="1"/>
      </xdr:nvSpPr>
      <xdr:spPr>
        <a:xfrm>
          <a:off x="14909800" y="1504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39688</xdr:rowOff>
    </xdr:from>
    <xdr:to>
      <xdr:col>68</xdr:col>
      <xdr:colOff>203200</xdr:colOff>
      <xdr:row>88</xdr:row>
      <xdr:rowOff>141288</xdr:rowOff>
    </xdr:to>
    <xdr:sp macro="" textlink="">
      <xdr:nvSpPr>
        <xdr:cNvPr id="276" name="楕円 275"/>
        <xdr:cNvSpPr/>
      </xdr:nvSpPr>
      <xdr:spPr>
        <a:xfrm>
          <a:off x="14351000" y="1512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126065</xdr:rowOff>
    </xdr:from>
    <xdr:ext cx="762000" cy="259045"/>
    <xdr:sp macro="" textlink="">
      <xdr:nvSpPr>
        <xdr:cNvPr id="277" name="テキスト ボックス 276"/>
        <xdr:cNvSpPr txBox="1"/>
      </xdr:nvSpPr>
      <xdr:spPr>
        <a:xfrm>
          <a:off x="14020800" y="1521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144780</xdr:rowOff>
    </xdr:from>
    <xdr:to>
      <xdr:col>64</xdr:col>
      <xdr:colOff>152400</xdr:colOff>
      <xdr:row>88</xdr:row>
      <xdr:rowOff>74930</xdr:rowOff>
    </xdr:to>
    <xdr:sp macro="" textlink="">
      <xdr:nvSpPr>
        <xdr:cNvPr id="278" name="楕円 277"/>
        <xdr:cNvSpPr/>
      </xdr:nvSpPr>
      <xdr:spPr>
        <a:xfrm>
          <a:off x="13462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59707</xdr:rowOff>
    </xdr:from>
    <xdr:ext cx="762000" cy="259045"/>
    <xdr:sp macro="" textlink="">
      <xdr:nvSpPr>
        <xdr:cNvPr id="279" name="テキスト ボックス 278"/>
        <xdr:cNvSpPr txBox="1"/>
      </xdr:nvSpPr>
      <xdr:spPr>
        <a:xfrm>
          <a:off x="13131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人口千人当たり職員数は、平成</a:t>
          </a:r>
          <a:r>
            <a:rPr kumimoji="1" lang="en-US" altLang="ja-JP" sz="1100">
              <a:solidFill>
                <a:schemeClr val="dk1"/>
              </a:solidFill>
              <a:effectLst/>
              <a:latin typeface="+mn-ea"/>
              <a:ea typeface="+mn-ea"/>
              <a:cs typeface="+mn-cs"/>
            </a:rPr>
            <a:t>15</a:t>
          </a:r>
          <a:r>
            <a:rPr kumimoji="1" lang="ja-JP" altLang="ja-JP" sz="1100">
              <a:solidFill>
                <a:schemeClr val="dk1"/>
              </a:solidFill>
              <a:effectLst/>
              <a:latin typeface="+mn-ea"/>
              <a:ea typeface="+mn-ea"/>
              <a:cs typeface="+mn-cs"/>
            </a:rPr>
            <a:t>年度から平成</a:t>
          </a:r>
          <a:r>
            <a:rPr kumimoji="1" lang="en-US" altLang="ja-JP" sz="1100">
              <a:solidFill>
                <a:schemeClr val="dk1"/>
              </a:solidFill>
              <a:effectLst/>
              <a:latin typeface="+mn-ea"/>
              <a:ea typeface="+mn-ea"/>
              <a:cs typeface="+mn-cs"/>
            </a:rPr>
            <a:t>21</a:t>
          </a:r>
          <a:r>
            <a:rPr kumimoji="1" lang="ja-JP" altLang="ja-JP" sz="1100">
              <a:solidFill>
                <a:schemeClr val="dk1"/>
              </a:solidFill>
              <a:effectLst/>
              <a:latin typeface="+mn-ea"/>
              <a:ea typeface="+mn-ea"/>
              <a:cs typeface="+mn-cs"/>
            </a:rPr>
            <a:t>年度まで実施した退職者の不補充等により積極的に職員数の抑制を図ったため</a:t>
          </a:r>
          <a:r>
            <a:rPr kumimoji="1" lang="ja-JP" altLang="ja-JP" sz="1100" b="0">
              <a:solidFill>
                <a:schemeClr val="dk1"/>
              </a:solidFill>
              <a:effectLst/>
              <a:latin typeface="+mn-ea"/>
              <a:ea typeface="+mn-ea"/>
              <a:cs typeface="+mn-cs"/>
            </a:rPr>
            <a:t>、類似団体平均を</a:t>
          </a:r>
          <a:r>
            <a:rPr kumimoji="1" lang="en-US" altLang="ja-JP" sz="1100" b="0">
              <a:solidFill>
                <a:schemeClr val="dk1"/>
              </a:solidFill>
              <a:effectLst/>
              <a:latin typeface="+mn-ea"/>
              <a:ea typeface="+mn-ea"/>
              <a:cs typeface="+mn-cs"/>
            </a:rPr>
            <a:t>3.70</a:t>
          </a:r>
          <a:r>
            <a:rPr kumimoji="1" lang="ja-JP" altLang="ja-JP" sz="1100" b="0">
              <a:solidFill>
                <a:schemeClr val="dk1"/>
              </a:solidFill>
              <a:effectLst/>
              <a:latin typeface="+mn-ea"/>
              <a:ea typeface="+mn-ea"/>
              <a:cs typeface="+mn-cs"/>
            </a:rPr>
            <a:t>人下回っている。</a:t>
          </a:r>
          <a:endParaRPr lang="ja-JP" altLang="ja-JP" sz="1400">
            <a:effectLst/>
            <a:latin typeface="+mn-ea"/>
            <a:ea typeface="+mn-ea"/>
          </a:endParaRPr>
        </a:p>
        <a:p>
          <a:r>
            <a:rPr kumimoji="1" lang="ja-JP" altLang="ja-JP" sz="1100" b="0">
              <a:solidFill>
                <a:schemeClr val="dk1"/>
              </a:solidFill>
              <a:effectLst/>
              <a:latin typeface="+mn-ea"/>
              <a:ea typeface="+mn-ea"/>
              <a:cs typeface="+mn-cs"/>
            </a:rPr>
            <a:t>　よって、</a:t>
          </a:r>
          <a:r>
            <a:rPr lang="ja-JP" altLang="ja-JP" sz="1100" b="0" i="0" baseline="0">
              <a:solidFill>
                <a:schemeClr val="dk1"/>
              </a:solidFill>
              <a:effectLst/>
              <a:latin typeface="+mn-ea"/>
              <a:ea typeface="+mn-ea"/>
              <a:cs typeface="+mn-cs"/>
            </a:rPr>
            <a:t>現員数で既に定員管理の適正化が十分進んでいると言える</a:t>
          </a:r>
          <a:r>
            <a:rPr lang="ja-JP" altLang="en-US" sz="1100" b="0" i="0" baseline="0">
              <a:solidFill>
                <a:schemeClr val="dk1"/>
              </a:solidFill>
              <a:effectLst/>
              <a:latin typeface="+mn-ea"/>
              <a:ea typeface="+mn-ea"/>
              <a:cs typeface="+mn-cs"/>
            </a:rPr>
            <a:t>が</a:t>
          </a:r>
          <a:r>
            <a:rPr lang="ja-JP" altLang="ja-JP" sz="1100" b="0" i="0" baseline="0">
              <a:solidFill>
                <a:schemeClr val="dk1"/>
              </a:solidFill>
              <a:effectLst/>
              <a:latin typeface="+mn-ea"/>
              <a:ea typeface="+mn-ea"/>
              <a:cs typeface="+mn-cs"/>
            </a:rPr>
            <a:t>、少子高齢化や人口減少、地方分権の進展や住民ニーズへの対応など、</a:t>
          </a:r>
          <a:r>
            <a:rPr lang="ja-JP" altLang="en-US" sz="1100" b="0" i="0" u="none" strike="noStrike" baseline="0" smtClean="0">
              <a:solidFill>
                <a:schemeClr val="dk1"/>
              </a:solidFill>
              <a:latin typeface="+mn-ea"/>
              <a:ea typeface="+mn-ea"/>
              <a:cs typeface="+mn-cs"/>
            </a:rPr>
            <a:t>行政需要の増大により、平成</a:t>
          </a:r>
          <a:r>
            <a:rPr lang="en-US" altLang="ja-JP" sz="1100" b="0" i="0" u="none" strike="noStrike" baseline="0" smtClean="0">
              <a:solidFill>
                <a:schemeClr val="dk1"/>
              </a:solidFill>
              <a:latin typeface="+mn-ea"/>
              <a:ea typeface="+mn-ea"/>
              <a:cs typeface="+mn-cs"/>
            </a:rPr>
            <a:t>22</a:t>
          </a:r>
          <a:r>
            <a:rPr lang="ja-JP" altLang="en-US" sz="1100" b="0" i="0" u="none" strike="noStrike" baseline="0" smtClean="0">
              <a:solidFill>
                <a:schemeClr val="dk1"/>
              </a:solidFill>
              <a:latin typeface="+mn-ea"/>
              <a:ea typeface="+mn-ea"/>
              <a:cs typeface="+mn-cs"/>
            </a:rPr>
            <a:t>年度からは退職数並みに職員を採用している。</a:t>
          </a:r>
          <a:endParaRPr lang="en-US" altLang="ja-JP" sz="1100" b="0" i="0" u="none" strike="noStrike" baseline="0" smtClean="0">
            <a:solidFill>
              <a:schemeClr val="dk1"/>
            </a:solidFill>
            <a:latin typeface="+mn-ea"/>
            <a:ea typeface="+mn-ea"/>
            <a:cs typeface="+mn-cs"/>
          </a:endParaRPr>
        </a:p>
        <a:p>
          <a:r>
            <a:rPr lang="ja-JP" altLang="en-US" sz="1100" b="0" i="0" u="none" strike="noStrike" baseline="0" smtClean="0">
              <a:solidFill>
                <a:schemeClr val="dk1"/>
              </a:solidFill>
              <a:effectLst/>
              <a:latin typeface="+mn-ea"/>
              <a:ea typeface="+mn-ea"/>
              <a:cs typeface="+mn-cs"/>
            </a:rPr>
            <a:t>　今後は</a:t>
          </a:r>
          <a:r>
            <a:rPr lang="ja-JP" altLang="ja-JP" sz="1100" b="0" i="0" baseline="0">
              <a:solidFill>
                <a:schemeClr val="dk1"/>
              </a:solidFill>
              <a:effectLst/>
              <a:latin typeface="+mn-ea"/>
              <a:ea typeface="+mn-ea"/>
              <a:cs typeface="+mn-cs"/>
            </a:rPr>
            <a:t>、第４次定員適正化計画</a:t>
          </a:r>
          <a:r>
            <a:rPr kumimoji="1" lang="ja-JP" altLang="ja-JP" sz="1100">
              <a:solidFill>
                <a:schemeClr val="dk1"/>
              </a:solidFill>
              <a:effectLst/>
              <a:latin typeface="+mn-ea"/>
              <a:ea typeface="+mn-ea"/>
              <a:cs typeface="+mn-cs"/>
            </a:rPr>
            <a:t>（</a:t>
          </a:r>
          <a:r>
            <a:rPr lang="ja-JP" altLang="ja-JP" sz="1100" b="0" i="0" baseline="0">
              <a:solidFill>
                <a:schemeClr val="dk1"/>
              </a:solidFill>
              <a:effectLst/>
              <a:latin typeface="+mn-ea"/>
              <a:ea typeface="+mn-ea"/>
              <a:cs typeface="+mn-cs"/>
            </a:rPr>
            <a:t>平成</a:t>
          </a:r>
          <a:r>
            <a:rPr lang="en-US" altLang="ja-JP" sz="1100" b="0" i="0" baseline="0">
              <a:solidFill>
                <a:schemeClr val="dk1"/>
              </a:solidFill>
              <a:effectLst/>
              <a:latin typeface="+mn-ea"/>
              <a:ea typeface="+mn-ea"/>
              <a:cs typeface="+mn-cs"/>
            </a:rPr>
            <a:t>30</a:t>
          </a:r>
          <a:r>
            <a:rPr lang="ja-JP" altLang="ja-JP" sz="1100" b="0" i="0" baseline="0">
              <a:solidFill>
                <a:schemeClr val="dk1"/>
              </a:solidFill>
              <a:effectLst/>
              <a:latin typeface="+mn-ea"/>
              <a:ea typeface="+mn-ea"/>
              <a:cs typeface="+mn-cs"/>
            </a:rPr>
            <a:t>年度～</a:t>
          </a:r>
          <a:r>
            <a:rPr lang="ja-JP" altLang="en-US" sz="1100" b="0" i="0" baseline="0">
              <a:solidFill>
                <a:schemeClr val="dk1"/>
              </a:solidFill>
              <a:effectLst/>
              <a:latin typeface="+mn-ea"/>
              <a:ea typeface="+mn-ea"/>
              <a:cs typeface="+mn-cs"/>
            </a:rPr>
            <a:t>令和</a:t>
          </a:r>
          <a:r>
            <a:rPr lang="en-US" altLang="ja-JP" sz="1100" b="0" i="0" baseline="0">
              <a:solidFill>
                <a:schemeClr val="dk1"/>
              </a:solidFill>
              <a:effectLst/>
              <a:latin typeface="+mn-ea"/>
              <a:ea typeface="+mn-ea"/>
              <a:cs typeface="+mn-cs"/>
            </a:rPr>
            <a:t>4</a:t>
          </a:r>
          <a:r>
            <a:rPr lang="ja-JP" altLang="ja-JP" sz="1100" b="0" i="0" baseline="0">
              <a:solidFill>
                <a:schemeClr val="dk1"/>
              </a:solidFill>
              <a:effectLst/>
              <a:latin typeface="+mn-ea"/>
              <a:ea typeface="+mn-ea"/>
              <a:cs typeface="+mn-cs"/>
            </a:rPr>
            <a:t>年度</a:t>
          </a:r>
          <a:r>
            <a:rPr kumimoji="1" lang="ja-JP" altLang="ja-JP" sz="1100">
              <a:solidFill>
                <a:schemeClr val="dk1"/>
              </a:solidFill>
              <a:effectLst/>
              <a:latin typeface="+mn-ea"/>
              <a:ea typeface="+mn-ea"/>
              <a:cs typeface="+mn-cs"/>
            </a:rPr>
            <a:t>）</a:t>
          </a:r>
          <a:r>
            <a:rPr lang="ja-JP" altLang="ja-JP" sz="1100" b="0" i="0" baseline="0">
              <a:solidFill>
                <a:schemeClr val="dk1"/>
              </a:solidFill>
              <a:effectLst/>
              <a:latin typeface="+mn-ea"/>
              <a:ea typeface="+mn-ea"/>
              <a:cs typeface="+mn-cs"/>
            </a:rPr>
            <a:t>を基に、</a:t>
          </a:r>
          <a:r>
            <a:rPr lang="ja-JP" altLang="en-US" sz="1100" b="0" i="0" baseline="0">
              <a:solidFill>
                <a:schemeClr val="dk1"/>
              </a:solidFill>
              <a:effectLst/>
              <a:latin typeface="+mn-ea"/>
              <a:ea typeface="+mn-ea"/>
              <a:cs typeface="+mn-cs"/>
            </a:rPr>
            <a:t>令和</a:t>
          </a:r>
          <a:r>
            <a:rPr lang="en-US" altLang="ja-JP" sz="1100" b="0" i="0" baseline="0">
              <a:solidFill>
                <a:schemeClr val="dk1"/>
              </a:solidFill>
              <a:effectLst/>
              <a:latin typeface="+mn-ea"/>
              <a:ea typeface="+mn-ea"/>
              <a:cs typeface="+mn-cs"/>
            </a:rPr>
            <a:t>4</a:t>
          </a:r>
          <a:r>
            <a:rPr lang="ja-JP" altLang="en-US" sz="1100" b="0" i="0" baseline="0">
              <a:solidFill>
                <a:schemeClr val="dk1"/>
              </a:solidFill>
              <a:effectLst/>
              <a:latin typeface="+mn-ea"/>
              <a:ea typeface="+mn-ea"/>
              <a:cs typeface="+mn-cs"/>
            </a:rPr>
            <a:t>年</a:t>
          </a:r>
          <a:r>
            <a:rPr lang="ja-JP" altLang="ja-JP" sz="1100" b="0" i="0" baseline="0">
              <a:solidFill>
                <a:schemeClr val="dk1"/>
              </a:solidFill>
              <a:effectLst/>
              <a:latin typeface="+mn-ea"/>
              <a:ea typeface="+mn-ea"/>
              <a:cs typeface="+mn-cs"/>
            </a:rPr>
            <a:t>度末までに</a:t>
          </a:r>
          <a:r>
            <a:rPr lang="en-US" altLang="ja-JP" sz="1100" b="0" i="0" baseline="0">
              <a:solidFill>
                <a:schemeClr val="dk1"/>
              </a:solidFill>
              <a:effectLst/>
              <a:latin typeface="+mn-ea"/>
              <a:ea typeface="+mn-ea"/>
              <a:cs typeface="+mn-cs"/>
            </a:rPr>
            <a:t>2</a:t>
          </a:r>
          <a:r>
            <a:rPr lang="ja-JP" altLang="ja-JP" sz="1100" b="0" i="0" baseline="0">
              <a:solidFill>
                <a:schemeClr val="dk1"/>
              </a:solidFill>
              <a:effectLst/>
              <a:latin typeface="+mn-ea"/>
              <a:ea typeface="+mn-ea"/>
              <a:cs typeface="+mn-cs"/>
            </a:rPr>
            <a:t>名の増員を予定している他、業務の縮小する部門から行政需要の高い部門への配置換え等により、必要最小限の人員による効率的でコンパクトな行政組織の形成</a:t>
          </a:r>
          <a:r>
            <a:rPr kumimoji="1" lang="ja-JP" altLang="ja-JP" sz="1100">
              <a:solidFill>
                <a:schemeClr val="dk1"/>
              </a:solidFill>
              <a:effectLst/>
              <a:latin typeface="+mn-ea"/>
              <a:ea typeface="+mn-ea"/>
              <a:cs typeface="+mn-cs"/>
            </a:rPr>
            <a:t>に努める。</a:t>
          </a:r>
          <a:endParaRPr lang="ja-JP" altLang="ja-JP" sz="1400">
            <a:effectLst/>
            <a:latin typeface="+mn-ea"/>
            <a:ea typeface="+mn-ea"/>
          </a:endParaRP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98261</xdr:rowOff>
    </xdr:from>
    <xdr:to>
      <xdr:col>81</xdr:col>
      <xdr:colOff>44450</xdr:colOff>
      <xdr:row>59</xdr:row>
      <xdr:rowOff>109982</xdr:rowOff>
    </xdr:to>
    <xdr:cxnSp macro="">
      <xdr:nvCxnSpPr>
        <xdr:cNvPr id="316" name="直線コネクタ 315"/>
        <xdr:cNvCxnSpPr/>
      </xdr:nvCxnSpPr>
      <xdr:spPr>
        <a:xfrm flipV="1">
          <a:off x="16179800" y="10213811"/>
          <a:ext cx="838200" cy="1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147083</xdr:rowOff>
    </xdr:from>
    <xdr:ext cx="762000" cy="259045"/>
    <xdr:sp macro="" textlink="">
      <xdr:nvSpPr>
        <xdr:cNvPr id="317" name="定員管理の状況平均値テキスト"/>
        <xdr:cNvSpPr txBox="1"/>
      </xdr:nvSpPr>
      <xdr:spPr>
        <a:xfrm>
          <a:off x="17106900" y="10262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63101</xdr:rowOff>
    </xdr:from>
    <xdr:to>
      <xdr:col>77</xdr:col>
      <xdr:colOff>44450</xdr:colOff>
      <xdr:row>59</xdr:row>
      <xdr:rowOff>109982</xdr:rowOff>
    </xdr:to>
    <xdr:cxnSp macro="">
      <xdr:nvCxnSpPr>
        <xdr:cNvPr id="319" name="直線コネクタ 318"/>
        <xdr:cNvCxnSpPr/>
      </xdr:nvCxnSpPr>
      <xdr:spPr>
        <a:xfrm>
          <a:off x="15290800" y="10178651"/>
          <a:ext cx="889000" cy="4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89243</xdr:rowOff>
    </xdr:from>
    <xdr:ext cx="736600" cy="259045"/>
    <xdr:sp macro="" textlink="">
      <xdr:nvSpPr>
        <xdr:cNvPr id="321" name="テキスト ボックス 320"/>
        <xdr:cNvSpPr txBox="1"/>
      </xdr:nvSpPr>
      <xdr:spPr>
        <a:xfrm>
          <a:off x="15798800" y="10376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63101</xdr:rowOff>
    </xdr:from>
    <xdr:to>
      <xdr:col>72</xdr:col>
      <xdr:colOff>203200</xdr:colOff>
      <xdr:row>59</xdr:row>
      <xdr:rowOff>71374</xdr:rowOff>
    </xdr:to>
    <xdr:cxnSp macro="">
      <xdr:nvCxnSpPr>
        <xdr:cNvPr id="322" name="直線コネクタ 321"/>
        <xdr:cNvCxnSpPr/>
      </xdr:nvCxnSpPr>
      <xdr:spPr>
        <a:xfrm flipV="1">
          <a:off x="14401800" y="10178651"/>
          <a:ext cx="889000" cy="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86830</xdr:rowOff>
    </xdr:from>
    <xdr:ext cx="762000" cy="259045"/>
    <xdr:sp macro="" textlink="">
      <xdr:nvSpPr>
        <xdr:cNvPr id="324" name="テキスト ボックス 323"/>
        <xdr:cNvSpPr txBox="1"/>
      </xdr:nvSpPr>
      <xdr:spPr>
        <a:xfrm>
          <a:off x="14909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71374</xdr:rowOff>
    </xdr:from>
    <xdr:to>
      <xdr:col>68</xdr:col>
      <xdr:colOff>152400</xdr:colOff>
      <xdr:row>59</xdr:row>
      <xdr:rowOff>84128</xdr:rowOff>
    </xdr:to>
    <xdr:cxnSp macro="">
      <xdr:nvCxnSpPr>
        <xdr:cNvPr id="325" name="直線コネクタ 324"/>
        <xdr:cNvCxnSpPr/>
      </xdr:nvCxnSpPr>
      <xdr:spPr>
        <a:xfrm flipV="1">
          <a:off x="13512800" y="10186924"/>
          <a:ext cx="889000" cy="1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68216</xdr:rowOff>
    </xdr:from>
    <xdr:ext cx="762000" cy="259045"/>
    <xdr:sp macro="" textlink="">
      <xdr:nvSpPr>
        <xdr:cNvPr id="327" name="テキスト ボックス 326"/>
        <xdr:cNvSpPr txBox="1"/>
      </xdr:nvSpPr>
      <xdr:spPr>
        <a:xfrm>
          <a:off x="14020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28" name="フローチャート: 判断 327"/>
        <xdr:cNvSpPr/>
      </xdr:nvSpPr>
      <xdr:spPr>
        <a:xfrm>
          <a:off x="134620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64424</xdr:rowOff>
    </xdr:from>
    <xdr:ext cx="762000" cy="259045"/>
    <xdr:sp macro="" textlink="">
      <xdr:nvSpPr>
        <xdr:cNvPr id="329" name="テキスト ボックス 328"/>
        <xdr:cNvSpPr txBox="1"/>
      </xdr:nvSpPr>
      <xdr:spPr>
        <a:xfrm>
          <a:off x="13131800" y="1035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47461</xdr:rowOff>
    </xdr:from>
    <xdr:to>
      <xdr:col>81</xdr:col>
      <xdr:colOff>95250</xdr:colOff>
      <xdr:row>59</xdr:row>
      <xdr:rowOff>149061</xdr:rowOff>
    </xdr:to>
    <xdr:sp macro="" textlink="">
      <xdr:nvSpPr>
        <xdr:cNvPr id="335" name="楕円 334"/>
        <xdr:cNvSpPr/>
      </xdr:nvSpPr>
      <xdr:spPr>
        <a:xfrm>
          <a:off x="16967200" y="1016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63988</xdr:rowOff>
    </xdr:from>
    <xdr:ext cx="762000" cy="259045"/>
    <xdr:sp macro="" textlink="">
      <xdr:nvSpPr>
        <xdr:cNvPr id="336" name="定員管理の状況該当値テキスト"/>
        <xdr:cNvSpPr txBox="1"/>
      </xdr:nvSpPr>
      <xdr:spPr>
        <a:xfrm>
          <a:off x="17106900" y="1000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59182</xdr:rowOff>
    </xdr:from>
    <xdr:to>
      <xdr:col>77</xdr:col>
      <xdr:colOff>95250</xdr:colOff>
      <xdr:row>59</xdr:row>
      <xdr:rowOff>160782</xdr:rowOff>
    </xdr:to>
    <xdr:sp macro="" textlink="">
      <xdr:nvSpPr>
        <xdr:cNvPr id="337" name="楕円 336"/>
        <xdr:cNvSpPr/>
      </xdr:nvSpPr>
      <xdr:spPr>
        <a:xfrm>
          <a:off x="16129000" y="1017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170959</xdr:rowOff>
    </xdr:from>
    <xdr:ext cx="736600" cy="259045"/>
    <xdr:sp macro="" textlink="">
      <xdr:nvSpPr>
        <xdr:cNvPr id="338" name="テキスト ボックス 337"/>
        <xdr:cNvSpPr txBox="1"/>
      </xdr:nvSpPr>
      <xdr:spPr>
        <a:xfrm>
          <a:off x="15798800" y="9943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12301</xdr:rowOff>
    </xdr:from>
    <xdr:to>
      <xdr:col>73</xdr:col>
      <xdr:colOff>44450</xdr:colOff>
      <xdr:row>59</xdr:row>
      <xdr:rowOff>113901</xdr:rowOff>
    </xdr:to>
    <xdr:sp macro="" textlink="">
      <xdr:nvSpPr>
        <xdr:cNvPr id="339" name="楕円 338"/>
        <xdr:cNvSpPr/>
      </xdr:nvSpPr>
      <xdr:spPr>
        <a:xfrm>
          <a:off x="15240000" y="1012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124078</xdr:rowOff>
    </xdr:from>
    <xdr:ext cx="762000" cy="259045"/>
    <xdr:sp macro="" textlink="">
      <xdr:nvSpPr>
        <xdr:cNvPr id="340" name="テキスト ボックス 339"/>
        <xdr:cNvSpPr txBox="1"/>
      </xdr:nvSpPr>
      <xdr:spPr>
        <a:xfrm>
          <a:off x="14909800" y="9896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20574</xdr:rowOff>
    </xdr:from>
    <xdr:to>
      <xdr:col>68</xdr:col>
      <xdr:colOff>203200</xdr:colOff>
      <xdr:row>59</xdr:row>
      <xdr:rowOff>122174</xdr:rowOff>
    </xdr:to>
    <xdr:sp macro="" textlink="">
      <xdr:nvSpPr>
        <xdr:cNvPr id="341" name="楕円 340"/>
        <xdr:cNvSpPr/>
      </xdr:nvSpPr>
      <xdr:spPr>
        <a:xfrm>
          <a:off x="14351000" y="101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132351</xdr:rowOff>
    </xdr:from>
    <xdr:ext cx="762000" cy="259045"/>
    <xdr:sp macro="" textlink="">
      <xdr:nvSpPr>
        <xdr:cNvPr id="342" name="テキスト ボックス 341"/>
        <xdr:cNvSpPr txBox="1"/>
      </xdr:nvSpPr>
      <xdr:spPr>
        <a:xfrm>
          <a:off x="14020800" y="990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33328</xdr:rowOff>
    </xdr:from>
    <xdr:to>
      <xdr:col>64</xdr:col>
      <xdr:colOff>152400</xdr:colOff>
      <xdr:row>59</xdr:row>
      <xdr:rowOff>134928</xdr:rowOff>
    </xdr:to>
    <xdr:sp macro="" textlink="">
      <xdr:nvSpPr>
        <xdr:cNvPr id="343" name="楕円 342"/>
        <xdr:cNvSpPr/>
      </xdr:nvSpPr>
      <xdr:spPr>
        <a:xfrm>
          <a:off x="13462000" y="1014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145105</xdr:rowOff>
    </xdr:from>
    <xdr:ext cx="762000" cy="259045"/>
    <xdr:sp macro="" textlink="">
      <xdr:nvSpPr>
        <xdr:cNvPr id="344" name="テキスト ボックス 343"/>
        <xdr:cNvSpPr txBox="1"/>
      </xdr:nvSpPr>
      <xdr:spPr>
        <a:xfrm>
          <a:off x="13131800" y="991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実質公債費比率は、</a:t>
          </a:r>
          <a:r>
            <a:rPr kumimoji="1" lang="en-US" altLang="ja-JP" sz="1100">
              <a:solidFill>
                <a:schemeClr val="dk1"/>
              </a:solidFill>
              <a:effectLst/>
              <a:latin typeface="+mn-ea"/>
              <a:ea typeface="+mn-ea"/>
              <a:cs typeface="+mn-cs"/>
            </a:rPr>
            <a:t>1.9</a:t>
          </a:r>
          <a:r>
            <a:rPr kumimoji="1" lang="ja-JP" altLang="ja-JP" sz="1100">
              <a:solidFill>
                <a:schemeClr val="dk1"/>
              </a:solidFill>
              <a:effectLst/>
              <a:latin typeface="+mn-ea"/>
              <a:ea typeface="+mn-ea"/>
              <a:cs typeface="+mn-cs"/>
            </a:rPr>
            <a:t>％で昨年度と比較すると</a:t>
          </a:r>
          <a:r>
            <a:rPr kumimoji="1" lang="en-US" altLang="ja-JP" sz="1100">
              <a:solidFill>
                <a:schemeClr val="dk1"/>
              </a:solidFill>
              <a:effectLst/>
              <a:latin typeface="+mn-ea"/>
              <a:ea typeface="+mn-ea"/>
              <a:cs typeface="+mn-cs"/>
            </a:rPr>
            <a:t>0.2</a:t>
          </a:r>
          <a:r>
            <a:rPr kumimoji="1" lang="ja-JP" altLang="ja-JP" sz="1100">
              <a:solidFill>
                <a:schemeClr val="dk1"/>
              </a:solidFill>
              <a:effectLst/>
              <a:latin typeface="+mn-ea"/>
              <a:ea typeface="+mn-ea"/>
              <a:cs typeface="+mn-cs"/>
            </a:rPr>
            <a:t>ポイントの減となり、類似団体と比較しても</a:t>
          </a:r>
          <a:r>
            <a:rPr kumimoji="1" lang="en-US" altLang="ja-JP" sz="1100">
              <a:solidFill>
                <a:schemeClr val="dk1"/>
              </a:solidFill>
              <a:effectLst/>
              <a:latin typeface="+mn-ea"/>
              <a:ea typeface="+mn-ea"/>
              <a:cs typeface="+mn-cs"/>
            </a:rPr>
            <a:t>5.2</a:t>
          </a:r>
          <a:r>
            <a:rPr kumimoji="1" lang="ja-JP" altLang="en-US" sz="1100">
              <a:solidFill>
                <a:schemeClr val="dk1"/>
              </a:solidFill>
              <a:effectLst/>
              <a:latin typeface="+mn-ea"/>
              <a:ea typeface="+mn-ea"/>
              <a:cs typeface="+mn-cs"/>
            </a:rPr>
            <a:t>ポ</a:t>
          </a:r>
          <a:r>
            <a:rPr kumimoji="1" lang="ja-JP" altLang="ja-JP" sz="1100">
              <a:solidFill>
                <a:schemeClr val="dk1"/>
              </a:solidFill>
              <a:effectLst/>
              <a:latin typeface="+mn-ea"/>
              <a:ea typeface="+mn-ea"/>
              <a:cs typeface="+mn-cs"/>
            </a:rPr>
            <a:t>イント下回っている。</a:t>
          </a:r>
          <a:endParaRPr lang="ja-JP" altLang="ja-JP" sz="1400">
            <a:effectLst/>
            <a:latin typeface="+mn-ea"/>
            <a:ea typeface="+mn-ea"/>
          </a:endParaRPr>
        </a:p>
        <a:p>
          <a:r>
            <a:rPr kumimoji="1" lang="ja-JP" altLang="ja-JP" sz="1100">
              <a:solidFill>
                <a:schemeClr val="dk1"/>
              </a:solidFill>
              <a:effectLst/>
              <a:latin typeface="+mn-ea"/>
              <a:ea typeface="+mn-ea"/>
              <a:cs typeface="+mn-cs"/>
            </a:rPr>
            <a:t>　ホタテ養殖残渣活用事業債の元金償還の開始</a:t>
          </a:r>
          <a:r>
            <a:rPr kumimoji="1" lang="ja-JP" altLang="en-US" sz="1100">
              <a:solidFill>
                <a:schemeClr val="dk1"/>
              </a:solidFill>
              <a:effectLst/>
              <a:latin typeface="+mn-ea"/>
              <a:ea typeface="+mn-ea"/>
              <a:cs typeface="+mn-cs"/>
            </a:rPr>
            <a:t>等により元利償還金が昨年度比</a:t>
          </a:r>
          <a:r>
            <a:rPr kumimoji="1" lang="en-US" altLang="ja-JP" sz="1100">
              <a:solidFill>
                <a:schemeClr val="dk1"/>
              </a:solidFill>
              <a:effectLst/>
              <a:latin typeface="+mn-ea"/>
              <a:ea typeface="+mn-ea"/>
              <a:cs typeface="+mn-cs"/>
            </a:rPr>
            <a:t>14,446</a:t>
          </a:r>
          <a:r>
            <a:rPr kumimoji="1" lang="ja-JP" altLang="en-US" sz="1100">
              <a:solidFill>
                <a:schemeClr val="dk1"/>
              </a:solidFill>
              <a:effectLst/>
              <a:latin typeface="+mn-ea"/>
              <a:ea typeface="+mn-ea"/>
              <a:cs typeface="+mn-cs"/>
            </a:rPr>
            <a:t>千円増になったため、平成</a:t>
          </a:r>
          <a:r>
            <a:rPr kumimoji="1" lang="en-US" altLang="ja-JP" sz="1100">
              <a:solidFill>
                <a:schemeClr val="dk1"/>
              </a:solidFill>
              <a:effectLst/>
              <a:latin typeface="+mn-ea"/>
              <a:ea typeface="+mn-ea"/>
              <a:cs typeface="+mn-cs"/>
            </a:rPr>
            <a:t>30</a:t>
          </a:r>
          <a:r>
            <a:rPr kumimoji="1" lang="ja-JP" altLang="en-US" sz="1100">
              <a:solidFill>
                <a:schemeClr val="dk1"/>
              </a:solidFill>
              <a:effectLst/>
              <a:latin typeface="+mn-ea"/>
              <a:ea typeface="+mn-ea"/>
              <a:cs typeface="+mn-cs"/>
            </a:rPr>
            <a:t>年度の比率は</a:t>
          </a:r>
          <a:r>
            <a:rPr kumimoji="1" lang="en-US" altLang="ja-JP" sz="1100">
              <a:solidFill>
                <a:schemeClr val="dk1"/>
              </a:solidFill>
              <a:effectLst/>
              <a:latin typeface="+mn-ea"/>
              <a:ea typeface="+mn-ea"/>
              <a:cs typeface="+mn-cs"/>
            </a:rPr>
            <a:t>2.2%</a:t>
          </a:r>
          <a:r>
            <a:rPr kumimoji="1" lang="ja-JP" altLang="ja-JP" sz="1100">
              <a:solidFill>
                <a:schemeClr val="dk1"/>
              </a:solidFill>
              <a:effectLst/>
              <a:latin typeface="+mn-ea"/>
              <a:ea typeface="+mn-ea"/>
              <a:cs typeface="+mn-cs"/>
            </a:rPr>
            <a:t>となっているが、</a:t>
          </a:r>
          <a:r>
            <a:rPr kumimoji="1" lang="ja-JP" altLang="en-US" sz="1100">
              <a:solidFill>
                <a:schemeClr val="dk1"/>
              </a:solidFill>
              <a:effectLst/>
              <a:latin typeface="+mn-ea"/>
              <a:ea typeface="+mn-ea"/>
              <a:cs typeface="+mn-cs"/>
            </a:rPr>
            <a:t>年々減少傾向にあったため、平成</a:t>
          </a:r>
          <a:r>
            <a:rPr kumimoji="1" lang="en-US" altLang="ja-JP" sz="1100">
              <a:solidFill>
                <a:schemeClr val="dk1"/>
              </a:solidFill>
              <a:effectLst/>
              <a:latin typeface="+mn-ea"/>
              <a:ea typeface="+mn-ea"/>
              <a:cs typeface="+mn-cs"/>
            </a:rPr>
            <a:t>28</a:t>
          </a:r>
          <a:r>
            <a:rPr kumimoji="1" lang="ja-JP" altLang="en-US" sz="1100">
              <a:solidFill>
                <a:schemeClr val="dk1"/>
              </a:solidFill>
              <a:effectLst/>
              <a:latin typeface="+mn-ea"/>
              <a:ea typeface="+mn-ea"/>
              <a:cs typeface="+mn-cs"/>
            </a:rPr>
            <a:t>年からの</a:t>
          </a:r>
          <a:r>
            <a:rPr kumimoji="1" lang="en-US" altLang="ja-JP" sz="1100">
              <a:solidFill>
                <a:schemeClr val="dk1"/>
              </a:solidFill>
              <a:effectLst/>
              <a:latin typeface="+mn-ea"/>
              <a:ea typeface="+mn-ea"/>
              <a:cs typeface="+mn-cs"/>
            </a:rPr>
            <a:t>3</a:t>
          </a:r>
          <a:r>
            <a:rPr kumimoji="1" lang="ja-JP" altLang="en-US" sz="1100">
              <a:solidFill>
                <a:schemeClr val="dk1"/>
              </a:solidFill>
              <a:effectLst/>
              <a:latin typeface="+mn-ea"/>
              <a:ea typeface="+mn-ea"/>
              <a:cs typeface="+mn-cs"/>
            </a:rPr>
            <a:t>ヶ年平均では</a:t>
          </a:r>
          <a:r>
            <a:rPr kumimoji="1" lang="ja-JP" altLang="ja-JP" sz="1100">
              <a:solidFill>
                <a:schemeClr val="dk1"/>
              </a:solidFill>
              <a:effectLst/>
              <a:latin typeface="+mn-ea"/>
              <a:ea typeface="+mn-ea"/>
              <a:cs typeface="+mn-cs"/>
            </a:rPr>
            <a:t>比率</a:t>
          </a:r>
          <a:r>
            <a:rPr kumimoji="1" lang="ja-JP" altLang="en-US" sz="1100">
              <a:solidFill>
                <a:schemeClr val="dk1"/>
              </a:solidFill>
              <a:effectLst/>
              <a:latin typeface="+mn-ea"/>
              <a:ea typeface="+mn-ea"/>
              <a:cs typeface="+mn-cs"/>
            </a:rPr>
            <a:t>が</a:t>
          </a:r>
          <a:r>
            <a:rPr kumimoji="1" lang="ja-JP" altLang="ja-JP" sz="1100">
              <a:solidFill>
                <a:schemeClr val="dk1"/>
              </a:solidFill>
              <a:effectLst/>
              <a:latin typeface="+mn-ea"/>
              <a:ea typeface="+mn-ea"/>
              <a:cs typeface="+mn-cs"/>
            </a:rPr>
            <a:t>改善</a:t>
          </a:r>
          <a:r>
            <a:rPr kumimoji="1" lang="ja-JP" altLang="en-US" sz="1100">
              <a:solidFill>
                <a:schemeClr val="dk1"/>
              </a:solidFill>
              <a:effectLst/>
              <a:latin typeface="+mn-ea"/>
              <a:ea typeface="+mn-ea"/>
              <a:cs typeface="+mn-cs"/>
            </a:rPr>
            <a:t>している</a:t>
          </a:r>
          <a:r>
            <a:rPr kumimoji="1" lang="ja-JP" altLang="ja-JP" sz="1100">
              <a:solidFill>
                <a:schemeClr val="dk1"/>
              </a:solidFill>
              <a:effectLst/>
              <a:latin typeface="+mn-ea"/>
              <a:ea typeface="+mn-ea"/>
              <a:cs typeface="+mn-cs"/>
            </a:rPr>
            <a:t>。</a:t>
          </a:r>
          <a:endParaRPr lang="ja-JP" altLang="ja-JP" sz="1400">
            <a:effectLst/>
            <a:latin typeface="+mn-ea"/>
            <a:ea typeface="+mn-ea"/>
          </a:endParaRPr>
        </a:p>
        <a:p>
          <a:r>
            <a:rPr kumimoji="1" lang="ja-JP" altLang="ja-JP" sz="1100">
              <a:solidFill>
                <a:schemeClr val="dk1"/>
              </a:solidFill>
              <a:effectLst/>
              <a:latin typeface="+mn-ea"/>
              <a:ea typeface="+mn-ea"/>
              <a:cs typeface="+mn-cs"/>
            </a:rPr>
            <a:t>　当村では公債費削減のために過疎対策事業債及び臨時財政対策債以外の新規起債を抑制している。今後も事業の精査・厳選を徹底し、比率の引き下げに努める</a:t>
          </a:r>
          <a:r>
            <a:rPr kumimoji="1" lang="ja-JP" altLang="en-US" sz="1100">
              <a:solidFill>
                <a:schemeClr val="dk1"/>
              </a:solidFill>
              <a:effectLst/>
              <a:latin typeface="+mn-ea"/>
              <a:ea typeface="+mn-ea"/>
              <a:cs typeface="+mn-cs"/>
            </a:rPr>
            <a:t>が、財政面で有利な地方債が充当できる事業においては、積極的に活用したい</a:t>
          </a:r>
          <a:r>
            <a:rPr kumimoji="1" lang="ja-JP" altLang="ja-JP" sz="1100">
              <a:solidFill>
                <a:schemeClr val="dk1"/>
              </a:solidFill>
              <a:effectLst/>
              <a:latin typeface="+mn-ea"/>
              <a:ea typeface="+mn-ea"/>
              <a:cs typeface="+mn-cs"/>
            </a:rPr>
            <a:t>。</a:t>
          </a:r>
          <a:endParaRPr lang="ja-JP" altLang="ja-JP" sz="1400">
            <a:effectLst/>
            <a:latin typeface="+mn-ea"/>
            <a:ea typeface="+mn-ea"/>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148844</xdr:rowOff>
    </xdr:from>
    <xdr:to>
      <xdr:col>81</xdr:col>
      <xdr:colOff>44450</xdr:colOff>
      <xdr:row>39</xdr:row>
      <xdr:rowOff>158496</xdr:rowOff>
    </xdr:to>
    <xdr:cxnSp macro="">
      <xdr:nvCxnSpPr>
        <xdr:cNvPr id="375" name="直線コネクタ 374"/>
        <xdr:cNvCxnSpPr/>
      </xdr:nvCxnSpPr>
      <xdr:spPr>
        <a:xfrm flipV="1">
          <a:off x="16179800" y="683539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149623</xdr:rowOff>
    </xdr:from>
    <xdr:ext cx="762000" cy="259045"/>
    <xdr:sp macro="" textlink="">
      <xdr:nvSpPr>
        <xdr:cNvPr id="376" name="公債費負担の状況平均値テキスト"/>
        <xdr:cNvSpPr txBox="1"/>
      </xdr:nvSpPr>
      <xdr:spPr>
        <a:xfrm>
          <a:off x="17106900" y="700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158496</xdr:rowOff>
    </xdr:from>
    <xdr:to>
      <xdr:col>77</xdr:col>
      <xdr:colOff>44450</xdr:colOff>
      <xdr:row>40</xdr:row>
      <xdr:rowOff>20828</xdr:rowOff>
    </xdr:to>
    <xdr:cxnSp macro="">
      <xdr:nvCxnSpPr>
        <xdr:cNvPr id="378" name="直線コネクタ 377"/>
        <xdr:cNvCxnSpPr/>
      </xdr:nvCxnSpPr>
      <xdr:spPr>
        <a:xfrm flipV="1">
          <a:off x="15290800" y="684504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0" name="テキスト ボックス 379"/>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20828</xdr:rowOff>
    </xdr:from>
    <xdr:to>
      <xdr:col>72</xdr:col>
      <xdr:colOff>203200</xdr:colOff>
      <xdr:row>40</xdr:row>
      <xdr:rowOff>78740</xdr:rowOff>
    </xdr:to>
    <xdr:cxnSp macro="">
      <xdr:nvCxnSpPr>
        <xdr:cNvPr id="381" name="直線コネクタ 380"/>
        <xdr:cNvCxnSpPr/>
      </xdr:nvCxnSpPr>
      <xdr:spPr>
        <a:xfrm flipV="1">
          <a:off x="14401800" y="687882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83" name="テキスト ボックス 382"/>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78740</xdr:rowOff>
    </xdr:from>
    <xdr:to>
      <xdr:col>68</xdr:col>
      <xdr:colOff>152400</xdr:colOff>
      <xdr:row>40</xdr:row>
      <xdr:rowOff>155956</xdr:rowOff>
    </xdr:to>
    <xdr:cxnSp macro="">
      <xdr:nvCxnSpPr>
        <xdr:cNvPr id="384" name="直線コネクタ 383"/>
        <xdr:cNvCxnSpPr/>
      </xdr:nvCxnSpPr>
      <xdr:spPr>
        <a:xfrm flipV="1">
          <a:off x="13512800" y="693674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386" name="テキスト ボックス 385"/>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7" name="フローチャート: 判断 386"/>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88" name="テキスト ボックス 387"/>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98044</xdr:rowOff>
    </xdr:from>
    <xdr:to>
      <xdr:col>81</xdr:col>
      <xdr:colOff>95250</xdr:colOff>
      <xdr:row>40</xdr:row>
      <xdr:rowOff>28194</xdr:rowOff>
    </xdr:to>
    <xdr:sp macro="" textlink="">
      <xdr:nvSpPr>
        <xdr:cNvPr id="394" name="楕円 393"/>
        <xdr:cNvSpPr/>
      </xdr:nvSpPr>
      <xdr:spPr>
        <a:xfrm>
          <a:off x="16967200" y="678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114571</xdr:rowOff>
    </xdr:from>
    <xdr:ext cx="762000" cy="259045"/>
    <xdr:sp macro="" textlink="">
      <xdr:nvSpPr>
        <xdr:cNvPr id="395" name="公債費負担の状況該当値テキスト"/>
        <xdr:cNvSpPr txBox="1"/>
      </xdr:nvSpPr>
      <xdr:spPr>
        <a:xfrm>
          <a:off x="17106900" y="662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107696</xdr:rowOff>
    </xdr:from>
    <xdr:to>
      <xdr:col>77</xdr:col>
      <xdr:colOff>95250</xdr:colOff>
      <xdr:row>40</xdr:row>
      <xdr:rowOff>37846</xdr:rowOff>
    </xdr:to>
    <xdr:sp macro="" textlink="">
      <xdr:nvSpPr>
        <xdr:cNvPr id="396" name="楕円 395"/>
        <xdr:cNvSpPr/>
      </xdr:nvSpPr>
      <xdr:spPr>
        <a:xfrm>
          <a:off x="16129000" y="679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48023</xdr:rowOff>
    </xdr:from>
    <xdr:ext cx="736600" cy="259045"/>
    <xdr:sp macro="" textlink="">
      <xdr:nvSpPr>
        <xdr:cNvPr id="397" name="テキスト ボックス 396"/>
        <xdr:cNvSpPr txBox="1"/>
      </xdr:nvSpPr>
      <xdr:spPr>
        <a:xfrm>
          <a:off x="15798800" y="6563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141478</xdr:rowOff>
    </xdr:from>
    <xdr:to>
      <xdr:col>73</xdr:col>
      <xdr:colOff>44450</xdr:colOff>
      <xdr:row>40</xdr:row>
      <xdr:rowOff>71628</xdr:rowOff>
    </xdr:to>
    <xdr:sp macro="" textlink="">
      <xdr:nvSpPr>
        <xdr:cNvPr id="398" name="楕円 397"/>
        <xdr:cNvSpPr/>
      </xdr:nvSpPr>
      <xdr:spPr>
        <a:xfrm>
          <a:off x="15240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81805</xdr:rowOff>
    </xdr:from>
    <xdr:ext cx="762000" cy="259045"/>
    <xdr:sp macro="" textlink="">
      <xdr:nvSpPr>
        <xdr:cNvPr id="399" name="テキスト ボックス 398"/>
        <xdr:cNvSpPr txBox="1"/>
      </xdr:nvSpPr>
      <xdr:spPr>
        <a:xfrm>
          <a:off x="14909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27940</xdr:rowOff>
    </xdr:from>
    <xdr:to>
      <xdr:col>68</xdr:col>
      <xdr:colOff>203200</xdr:colOff>
      <xdr:row>40</xdr:row>
      <xdr:rowOff>129540</xdr:rowOff>
    </xdr:to>
    <xdr:sp macro="" textlink="">
      <xdr:nvSpPr>
        <xdr:cNvPr id="400" name="楕円 399"/>
        <xdr:cNvSpPr/>
      </xdr:nvSpPr>
      <xdr:spPr>
        <a:xfrm>
          <a:off x="14351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139717</xdr:rowOff>
    </xdr:from>
    <xdr:ext cx="762000" cy="259045"/>
    <xdr:sp macro="" textlink="">
      <xdr:nvSpPr>
        <xdr:cNvPr id="401" name="テキスト ボックス 400"/>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105156</xdr:rowOff>
    </xdr:from>
    <xdr:to>
      <xdr:col>64</xdr:col>
      <xdr:colOff>152400</xdr:colOff>
      <xdr:row>41</xdr:row>
      <xdr:rowOff>35306</xdr:rowOff>
    </xdr:to>
    <xdr:sp macro="" textlink="">
      <xdr:nvSpPr>
        <xdr:cNvPr id="402" name="楕円 401"/>
        <xdr:cNvSpPr/>
      </xdr:nvSpPr>
      <xdr:spPr>
        <a:xfrm>
          <a:off x="13462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45483</xdr:rowOff>
    </xdr:from>
    <xdr:ext cx="762000" cy="259045"/>
    <xdr:sp macro="" textlink="">
      <xdr:nvSpPr>
        <xdr:cNvPr id="403" name="テキスト ボックス 402"/>
        <xdr:cNvSpPr txBox="1"/>
      </xdr:nvSpPr>
      <xdr:spPr>
        <a:xfrm>
          <a:off x="13131800" y="67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将来負担比率は</a:t>
          </a:r>
          <a:r>
            <a:rPr kumimoji="1" lang="en-US" altLang="ja-JP" sz="1100">
              <a:solidFill>
                <a:schemeClr val="dk1"/>
              </a:solidFill>
              <a:effectLst/>
              <a:latin typeface="+mn-ea"/>
              <a:ea typeface="+mn-ea"/>
              <a:cs typeface="+mn-cs"/>
            </a:rPr>
            <a:t>0.0%</a:t>
          </a:r>
          <a:r>
            <a:rPr kumimoji="1" lang="ja-JP" altLang="ja-JP" sz="1100">
              <a:solidFill>
                <a:schemeClr val="dk1"/>
              </a:solidFill>
              <a:effectLst/>
              <a:latin typeface="+mn-ea"/>
              <a:ea typeface="+mn-ea"/>
              <a:cs typeface="+mn-cs"/>
            </a:rPr>
            <a:t>であり、昨年度までと同様、早期健全化基準の</a:t>
          </a:r>
          <a:r>
            <a:rPr kumimoji="1" lang="en-US" altLang="ja-JP" sz="1100">
              <a:solidFill>
                <a:schemeClr val="dk1"/>
              </a:solidFill>
              <a:effectLst/>
              <a:latin typeface="+mn-ea"/>
              <a:ea typeface="+mn-ea"/>
              <a:cs typeface="+mn-cs"/>
            </a:rPr>
            <a:t>350.0</a:t>
          </a:r>
          <a:r>
            <a:rPr kumimoji="1" lang="ja-JP" altLang="ja-JP" sz="1100">
              <a:solidFill>
                <a:schemeClr val="dk1"/>
              </a:solidFill>
              <a:effectLst/>
              <a:latin typeface="+mn-ea"/>
              <a:ea typeface="+mn-ea"/>
              <a:cs typeface="+mn-cs"/>
            </a:rPr>
            <a:t>％を大きく下回っている。</a:t>
          </a:r>
          <a:endParaRPr lang="ja-JP" altLang="ja-JP" sz="1400">
            <a:effectLst/>
            <a:latin typeface="+mn-ea"/>
            <a:ea typeface="+mn-ea"/>
          </a:endParaRPr>
        </a:p>
        <a:p>
          <a:r>
            <a:rPr kumimoji="1" lang="ja-JP" altLang="ja-JP" sz="1100">
              <a:solidFill>
                <a:schemeClr val="dk1"/>
              </a:solidFill>
              <a:effectLst/>
              <a:latin typeface="+mn-ea"/>
              <a:ea typeface="+mn-ea"/>
              <a:cs typeface="+mn-cs"/>
            </a:rPr>
            <a:t>　地方債の現在高については、</a:t>
          </a:r>
          <a:r>
            <a:rPr kumimoji="1" lang="ja-JP" altLang="en-US" sz="1100">
              <a:solidFill>
                <a:schemeClr val="dk1"/>
              </a:solidFill>
              <a:effectLst/>
              <a:latin typeface="+mn-ea"/>
              <a:ea typeface="+mn-ea"/>
              <a:cs typeface="+mn-cs"/>
            </a:rPr>
            <a:t>緊急防災・減災事業債（新デジタル防災行政無線整備事業）</a:t>
          </a:r>
          <a:r>
            <a:rPr kumimoji="1" lang="en-US" altLang="ja-JP" sz="1100">
              <a:solidFill>
                <a:schemeClr val="dk1"/>
              </a:solidFill>
              <a:effectLst/>
              <a:latin typeface="+mn-ea"/>
              <a:ea typeface="+mn-ea"/>
              <a:cs typeface="+mn-cs"/>
            </a:rPr>
            <a:t>191,100</a:t>
          </a:r>
          <a:r>
            <a:rPr kumimoji="1" lang="ja-JP" altLang="ja-JP" sz="1100">
              <a:solidFill>
                <a:schemeClr val="dk1"/>
              </a:solidFill>
              <a:effectLst/>
              <a:latin typeface="+mn-ea"/>
              <a:ea typeface="+mn-ea"/>
              <a:cs typeface="+mn-cs"/>
            </a:rPr>
            <a:t>千円の借入等により増加</a:t>
          </a:r>
          <a:r>
            <a:rPr kumimoji="1" lang="ja-JP" altLang="en-US" sz="1100">
              <a:solidFill>
                <a:schemeClr val="dk1"/>
              </a:solidFill>
              <a:effectLst/>
              <a:latin typeface="+mn-ea"/>
              <a:ea typeface="+mn-ea"/>
              <a:cs typeface="+mn-cs"/>
            </a:rPr>
            <a:t>し</a:t>
          </a:r>
          <a:r>
            <a:rPr kumimoji="1" lang="ja-JP" altLang="ja-JP" sz="1100">
              <a:solidFill>
                <a:schemeClr val="dk1"/>
              </a:solidFill>
              <a:effectLst/>
              <a:latin typeface="+mn-ea"/>
              <a:ea typeface="+mn-ea"/>
              <a:cs typeface="+mn-cs"/>
            </a:rPr>
            <a:t>、将来負担額は前年比</a:t>
          </a:r>
          <a:r>
            <a:rPr kumimoji="1" lang="en-US" altLang="ja-JP" sz="1100">
              <a:solidFill>
                <a:schemeClr val="dk1"/>
              </a:solidFill>
              <a:effectLst/>
              <a:latin typeface="+mn-ea"/>
              <a:ea typeface="+mn-ea"/>
              <a:cs typeface="+mn-cs"/>
            </a:rPr>
            <a:t>8,219</a:t>
          </a:r>
          <a:r>
            <a:rPr kumimoji="1" lang="ja-JP" altLang="ja-JP" sz="1100">
              <a:solidFill>
                <a:schemeClr val="dk1"/>
              </a:solidFill>
              <a:effectLst/>
              <a:latin typeface="+mn-ea"/>
              <a:ea typeface="+mn-ea"/>
              <a:cs typeface="+mn-cs"/>
            </a:rPr>
            <a:t>千円の</a:t>
          </a:r>
          <a:r>
            <a:rPr kumimoji="1" lang="ja-JP" altLang="en-US" sz="1100">
              <a:solidFill>
                <a:schemeClr val="dk1"/>
              </a:solidFill>
              <a:effectLst/>
              <a:latin typeface="+mn-ea"/>
              <a:ea typeface="+mn-ea"/>
              <a:cs typeface="+mn-cs"/>
            </a:rPr>
            <a:t>増と</a:t>
          </a:r>
          <a:r>
            <a:rPr kumimoji="1" lang="ja-JP" altLang="ja-JP" sz="1100">
              <a:solidFill>
                <a:schemeClr val="dk1"/>
              </a:solidFill>
              <a:effectLst/>
              <a:latin typeface="+mn-ea"/>
              <a:ea typeface="+mn-ea"/>
              <a:cs typeface="+mn-cs"/>
            </a:rPr>
            <a:t>なった。</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しかし、</a:t>
          </a:r>
          <a:r>
            <a:rPr kumimoji="1" lang="ja-JP" altLang="ja-JP" sz="1100">
              <a:solidFill>
                <a:schemeClr val="dk1"/>
              </a:solidFill>
              <a:effectLst/>
              <a:latin typeface="+mn-ea"/>
              <a:ea typeface="+mn-ea"/>
              <a:cs typeface="+mn-cs"/>
            </a:rPr>
            <a:t>簡易水道事業債の一般会計繰入見込分の償還が進んでいること</a:t>
          </a:r>
          <a:r>
            <a:rPr kumimoji="1" lang="ja-JP" altLang="en-US" sz="1100">
              <a:solidFill>
                <a:schemeClr val="dk1"/>
              </a:solidFill>
              <a:effectLst/>
              <a:latin typeface="+mn-ea"/>
              <a:ea typeface="+mn-ea"/>
              <a:cs typeface="+mn-cs"/>
            </a:rPr>
            <a:t>や</a:t>
          </a:r>
          <a:r>
            <a:rPr kumimoji="1" lang="ja-JP" altLang="ja-JP" sz="1100">
              <a:solidFill>
                <a:schemeClr val="dk1"/>
              </a:solidFill>
              <a:effectLst/>
              <a:latin typeface="+mn-ea"/>
              <a:ea typeface="+mn-ea"/>
              <a:cs typeface="+mn-cs"/>
            </a:rPr>
            <a:t>、償還金に充当可能な基金残高の</a:t>
          </a:r>
          <a:r>
            <a:rPr kumimoji="1" lang="en-US" altLang="ja-JP" sz="1100">
              <a:solidFill>
                <a:schemeClr val="dk1"/>
              </a:solidFill>
              <a:effectLst/>
              <a:latin typeface="+mn-ea"/>
              <a:ea typeface="+mn-ea"/>
              <a:cs typeface="+mn-cs"/>
            </a:rPr>
            <a:t>103,906</a:t>
          </a:r>
          <a:r>
            <a:rPr kumimoji="1" lang="ja-JP" altLang="ja-JP" sz="1100">
              <a:solidFill>
                <a:schemeClr val="dk1"/>
              </a:solidFill>
              <a:effectLst/>
              <a:latin typeface="+mn-ea"/>
              <a:ea typeface="+mn-ea"/>
              <a:cs typeface="+mn-cs"/>
            </a:rPr>
            <a:t>千円</a:t>
          </a:r>
          <a:r>
            <a:rPr kumimoji="1" lang="ja-JP" altLang="en-US" sz="1100">
              <a:solidFill>
                <a:schemeClr val="dk1"/>
              </a:solidFill>
              <a:effectLst/>
              <a:latin typeface="+mn-ea"/>
              <a:ea typeface="+mn-ea"/>
              <a:cs typeface="+mn-cs"/>
            </a:rPr>
            <a:t>の</a:t>
          </a:r>
          <a:r>
            <a:rPr kumimoji="1" lang="ja-JP" altLang="ja-JP" sz="1100">
              <a:solidFill>
                <a:schemeClr val="dk1"/>
              </a:solidFill>
              <a:effectLst/>
              <a:latin typeface="+mn-ea"/>
              <a:ea typeface="+mn-ea"/>
              <a:cs typeface="+mn-cs"/>
            </a:rPr>
            <a:t>増</a:t>
          </a:r>
          <a:r>
            <a:rPr kumimoji="1" lang="ja-JP" altLang="en-US" sz="1100">
              <a:solidFill>
                <a:schemeClr val="dk1"/>
              </a:solidFill>
              <a:effectLst/>
              <a:latin typeface="+mn-ea"/>
              <a:ea typeface="+mn-ea"/>
              <a:cs typeface="+mn-cs"/>
            </a:rPr>
            <a:t>等により、良好な</a:t>
          </a:r>
          <a:r>
            <a:rPr kumimoji="1" lang="ja-JP" altLang="ja-JP" sz="1100">
              <a:solidFill>
                <a:schemeClr val="dk1"/>
              </a:solidFill>
              <a:effectLst/>
              <a:latin typeface="+mn-ea"/>
              <a:ea typeface="+mn-ea"/>
              <a:cs typeface="+mn-cs"/>
            </a:rPr>
            <a:t>比率</a:t>
          </a:r>
          <a:r>
            <a:rPr kumimoji="1" lang="ja-JP" altLang="en-US" sz="1100">
              <a:solidFill>
                <a:schemeClr val="dk1"/>
              </a:solidFill>
              <a:effectLst/>
              <a:latin typeface="+mn-ea"/>
              <a:ea typeface="+mn-ea"/>
              <a:cs typeface="+mn-cs"/>
            </a:rPr>
            <a:t>を</a:t>
          </a:r>
          <a:r>
            <a:rPr kumimoji="1" lang="ja-JP" altLang="ja-JP" sz="1100">
              <a:solidFill>
                <a:schemeClr val="dk1"/>
              </a:solidFill>
              <a:effectLst/>
              <a:latin typeface="+mn-ea"/>
              <a:ea typeface="+mn-ea"/>
              <a:cs typeface="+mn-cs"/>
            </a:rPr>
            <a:t>維持</a:t>
          </a:r>
          <a:r>
            <a:rPr kumimoji="1" lang="ja-JP" altLang="en-US" sz="1100">
              <a:solidFill>
                <a:schemeClr val="dk1"/>
              </a:solidFill>
              <a:effectLst/>
              <a:latin typeface="+mn-ea"/>
              <a:ea typeface="+mn-ea"/>
              <a:cs typeface="+mn-cs"/>
            </a:rPr>
            <a:t>できている</a:t>
          </a:r>
          <a:r>
            <a:rPr kumimoji="1" lang="ja-JP" altLang="ja-JP" sz="1100">
              <a:solidFill>
                <a:schemeClr val="dk1"/>
              </a:solidFill>
              <a:effectLst/>
              <a:latin typeface="+mn-ea"/>
              <a:ea typeface="+mn-ea"/>
              <a:cs typeface="+mn-cs"/>
            </a:rPr>
            <a:t>。</a:t>
          </a:r>
          <a:endParaRPr lang="ja-JP" altLang="ja-JP" sz="1400">
            <a:effectLst/>
            <a:latin typeface="+mn-ea"/>
            <a:ea typeface="+mn-ea"/>
          </a:endParaRPr>
        </a:p>
        <a:p>
          <a:r>
            <a:rPr kumimoji="1" lang="ja-JP" altLang="ja-JP" sz="1100">
              <a:solidFill>
                <a:schemeClr val="dk1"/>
              </a:solidFill>
              <a:effectLst/>
              <a:latin typeface="+mn-ea"/>
              <a:ea typeface="+mn-ea"/>
              <a:cs typeface="+mn-cs"/>
            </a:rPr>
            <a:t>　今後も事業の取捨選択により地方債の新規発行を抑制し、健全な財政運営に努める。</a:t>
          </a:r>
          <a:endParaRPr lang="ja-JP" altLang="ja-JP" sz="1400">
            <a:effectLst/>
            <a:latin typeface="+mn-ea"/>
            <a:ea typeface="+mn-ea"/>
          </a:endParaRPr>
        </a:p>
      </xdr:txBody>
    </xdr:sp>
    <xdr:clientData/>
  </xdr:twoCellAnchor>
  <xdr:oneCellAnchor>
    <xdr:from>
      <xdr:col>61</xdr:col>
      <xdr:colOff>6350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9"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1" name="フローチャート: 判断 440"/>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2" name="テキスト ボックス 441"/>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3" name="フローチャート: 判断 442"/>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4" name="テキスト ボックス 443"/>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5" name="フローチャート: 判断 444"/>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6" name="テキスト ボックス 445"/>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7" name="フローチャート: 判断 446"/>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8" name="テキスト ボックス 447"/>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青森県蓬田村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2,811
2,809
80.84
2,281,722
2,218,886
34,982
1,541,142
1,923,666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昨年</a:t>
          </a:r>
          <a:r>
            <a:rPr kumimoji="1" lang="ja-JP" altLang="en-US" sz="1100">
              <a:solidFill>
                <a:schemeClr val="dk1"/>
              </a:solidFill>
              <a:effectLst/>
              <a:latin typeface="+mn-ea"/>
              <a:ea typeface="+mn-ea"/>
              <a:cs typeface="+mn-cs"/>
            </a:rPr>
            <a:t>度</a:t>
          </a:r>
          <a:r>
            <a:rPr kumimoji="1" lang="ja-JP" altLang="ja-JP" sz="1100">
              <a:solidFill>
                <a:schemeClr val="dk1"/>
              </a:solidFill>
              <a:effectLst/>
              <a:latin typeface="+mn-ea"/>
              <a:ea typeface="+mn-ea"/>
              <a:cs typeface="+mn-cs"/>
            </a:rPr>
            <a:t>比で</a:t>
          </a:r>
          <a:r>
            <a:rPr kumimoji="1" lang="en-US" altLang="ja-JP" sz="1100">
              <a:solidFill>
                <a:schemeClr val="dk1"/>
              </a:solidFill>
              <a:effectLst/>
              <a:latin typeface="+mn-ea"/>
              <a:ea typeface="+mn-ea"/>
              <a:cs typeface="+mn-cs"/>
            </a:rPr>
            <a:t>0.9</a:t>
          </a:r>
          <a:r>
            <a:rPr kumimoji="1" lang="ja-JP" altLang="en-US" sz="1100">
              <a:solidFill>
                <a:schemeClr val="dk1"/>
              </a:solidFill>
              <a:effectLst/>
              <a:latin typeface="+mn-ea"/>
              <a:ea typeface="+mn-ea"/>
              <a:cs typeface="+mn-cs"/>
            </a:rPr>
            <a:t>ポイント上</a:t>
          </a:r>
          <a:r>
            <a:rPr kumimoji="1" lang="ja-JP" altLang="ja-JP" sz="1100">
              <a:solidFill>
                <a:schemeClr val="dk1"/>
              </a:solidFill>
              <a:effectLst/>
              <a:latin typeface="+mn-ea"/>
              <a:ea typeface="+mn-ea"/>
              <a:cs typeface="+mn-cs"/>
            </a:rPr>
            <a:t>回っている。</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15</a:t>
          </a:r>
          <a:r>
            <a:rPr kumimoji="1" lang="ja-JP" altLang="ja-JP" sz="1100">
              <a:solidFill>
                <a:schemeClr val="dk1"/>
              </a:solidFill>
              <a:effectLst/>
              <a:latin typeface="+mn-ea"/>
              <a:ea typeface="+mn-ea"/>
              <a:cs typeface="+mn-cs"/>
            </a:rPr>
            <a:t>年度から平成</a:t>
          </a:r>
          <a:r>
            <a:rPr kumimoji="1" lang="en-US" altLang="ja-JP" sz="1100">
              <a:solidFill>
                <a:schemeClr val="dk1"/>
              </a:solidFill>
              <a:effectLst/>
              <a:latin typeface="+mn-ea"/>
              <a:ea typeface="+mn-ea"/>
              <a:cs typeface="+mn-cs"/>
            </a:rPr>
            <a:t>21</a:t>
          </a:r>
          <a:r>
            <a:rPr kumimoji="1" lang="ja-JP" altLang="ja-JP" sz="1100">
              <a:solidFill>
                <a:schemeClr val="dk1"/>
              </a:solidFill>
              <a:effectLst/>
              <a:latin typeface="+mn-ea"/>
              <a:ea typeface="+mn-ea"/>
              <a:cs typeface="+mn-cs"/>
            </a:rPr>
            <a:t>年度にかけて実施した退職者不補充や職員給・特別職給の削減及び議員報酬の削減</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一般行政職職員の平均年齢</a:t>
          </a:r>
          <a:r>
            <a:rPr kumimoji="1" lang="ja-JP" altLang="en-US" sz="1100">
              <a:solidFill>
                <a:schemeClr val="dk1"/>
              </a:solidFill>
              <a:effectLst/>
              <a:latin typeface="+mn-ea"/>
              <a:ea typeface="+mn-ea"/>
              <a:cs typeface="+mn-cs"/>
            </a:rPr>
            <a:t>の低下等</a:t>
          </a:r>
          <a:r>
            <a:rPr kumimoji="1" lang="ja-JP" altLang="ja-JP" sz="1100">
              <a:solidFill>
                <a:schemeClr val="dk1"/>
              </a:solidFill>
              <a:effectLst/>
              <a:latin typeface="+mn-ea"/>
              <a:ea typeface="+mn-ea"/>
              <a:cs typeface="+mn-cs"/>
            </a:rPr>
            <a:t>により</a:t>
          </a:r>
          <a:r>
            <a:rPr kumimoji="1" lang="ja-JP" altLang="en-US" sz="1100">
              <a:solidFill>
                <a:schemeClr val="dk1"/>
              </a:solidFill>
              <a:effectLst/>
              <a:latin typeface="+mn-ea"/>
              <a:ea typeface="+mn-ea"/>
              <a:cs typeface="+mn-cs"/>
            </a:rPr>
            <a:t>減少傾向にあったが、緊急的な業務への時間外手当の支給</a:t>
          </a:r>
          <a:r>
            <a:rPr lang="ja-JP" altLang="ja-JP" sz="1100">
              <a:solidFill>
                <a:schemeClr val="dk1"/>
              </a:solidFill>
              <a:effectLst/>
              <a:latin typeface="+mn-ea"/>
              <a:ea typeface="+mn-ea"/>
              <a:cs typeface="+mn-cs"/>
            </a:rPr>
            <a:t>等</a:t>
          </a:r>
          <a:r>
            <a:rPr lang="ja-JP" altLang="en-US" sz="1100">
              <a:solidFill>
                <a:schemeClr val="dk1"/>
              </a:solidFill>
              <a:effectLst/>
              <a:latin typeface="+mn-ea"/>
              <a:ea typeface="+mn-ea"/>
              <a:cs typeface="+mn-cs"/>
            </a:rPr>
            <a:t>により、</a:t>
          </a:r>
          <a:r>
            <a:rPr kumimoji="1" lang="ja-JP" altLang="ja-JP" sz="1100">
              <a:solidFill>
                <a:schemeClr val="dk1"/>
              </a:solidFill>
              <a:effectLst/>
              <a:latin typeface="+mn-ea"/>
              <a:ea typeface="+mn-ea"/>
              <a:cs typeface="+mn-cs"/>
            </a:rPr>
            <a:t>類似団体平均と比較すると</a:t>
          </a:r>
          <a:r>
            <a:rPr kumimoji="1" lang="en-US" altLang="ja-JP" sz="1100">
              <a:solidFill>
                <a:schemeClr val="dk1"/>
              </a:solidFill>
              <a:effectLst/>
              <a:latin typeface="+mn-ea"/>
              <a:ea typeface="+mn-ea"/>
              <a:cs typeface="+mn-cs"/>
            </a:rPr>
            <a:t>2.3</a:t>
          </a:r>
          <a:r>
            <a:rPr kumimoji="1" lang="ja-JP" altLang="ja-JP" sz="1100">
              <a:solidFill>
                <a:schemeClr val="dk1"/>
              </a:solidFill>
              <a:effectLst/>
              <a:latin typeface="+mn-ea"/>
              <a:ea typeface="+mn-ea"/>
              <a:cs typeface="+mn-cs"/>
            </a:rPr>
            <a:t>ポイント上回っている。</a:t>
          </a:r>
          <a:endParaRPr lang="ja-JP" altLang="ja-JP" sz="1400">
            <a:effectLst/>
            <a:latin typeface="+mn-ea"/>
            <a:ea typeface="+mn-ea"/>
          </a:endParaRPr>
        </a:p>
        <a:p>
          <a:r>
            <a:rPr kumimoji="1" lang="ja-JP" altLang="ja-JP" sz="11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当村では</a:t>
          </a:r>
          <a:r>
            <a:rPr kumimoji="1" lang="ja-JP" altLang="ja-JP" sz="1100">
              <a:solidFill>
                <a:schemeClr val="dk1"/>
              </a:solidFill>
              <a:effectLst/>
              <a:latin typeface="+mn-ea"/>
              <a:ea typeface="+mn-ea"/>
              <a:cs typeface="+mn-cs"/>
            </a:rPr>
            <a:t>第５次行政改革実施計画（</a:t>
          </a:r>
          <a:r>
            <a:rPr lang="ja-JP" altLang="ja-JP" sz="1100" b="0" i="0" baseline="0">
              <a:solidFill>
                <a:schemeClr val="dk1"/>
              </a:solidFill>
              <a:effectLst/>
              <a:latin typeface="+mn-ea"/>
              <a:ea typeface="+mn-ea"/>
              <a:cs typeface="+mn-cs"/>
            </a:rPr>
            <a:t>平成</a:t>
          </a:r>
          <a:r>
            <a:rPr lang="en-US" altLang="ja-JP" sz="1100" b="0" i="0" baseline="0">
              <a:solidFill>
                <a:schemeClr val="dk1"/>
              </a:solidFill>
              <a:effectLst/>
              <a:latin typeface="+mn-ea"/>
              <a:ea typeface="+mn-ea"/>
              <a:cs typeface="+mn-cs"/>
            </a:rPr>
            <a:t>30</a:t>
          </a:r>
          <a:r>
            <a:rPr lang="ja-JP" altLang="ja-JP" sz="1100" b="0" i="0" baseline="0">
              <a:solidFill>
                <a:schemeClr val="dk1"/>
              </a:solidFill>
              <a:effectLst/>
              <a:latin typeface="+mn-ea"/>
              <a:ea typeface="+mn-ea"/>
              <a:cs typeface="+mn-cs"/>
            </a:rPr>
            <a:t>年度～</a:t>
          </a:r>
          <a:r>
            <a:rPr lang="ja-JP" altLang="en-US" sz="1100" b="0" i="0" baseline="0">
              <a:solidFill>
                <a:schemeClr val="dk1"/>
              </a:solidFill>
              <a:effectLst/>
              <a:latin typeface="+mn-ea"/>
              <a:ea typeface="+mn-ea"/>
              <a:cs typeface="+mn-cs"/>
            </a:rPr>
            <a:t>令和</a:t>
          </a:r>
          <a:r>
            <a:rPr lang="en-US" altLang="ja-JP" sz="1100" b="0" i="0" baseline="0">
              <a:solidFill>
                <a:schemeClr val="dk1"/>
              </a:solidFill>
              <a:effectLst/>
              <a:latin typeface="+mn-ea"/>
              <a:ea typeface="+mn-ea"/>
              <a:cs typeface="+mn-cs"/>
            </a:rPr>
            <a:t>4</a:t>
          </a:r>
          <a:r>
            <a:rPr lang="ja-JP" altLang="ja-JP" sz="1100" b="0" i="0" baseline="0">
              <a:solidFill>
                <a:schemeClr val="dk1"/>
              </a:solidFill>
              <a:effectLst/>
              <a:latin typeface="+mn-ea"/>
              <a:ea typeface="+mn-ea"/>
              <a:cs typeface="+mn-cs"/>
            </a:rPr>
            <a:t>年度</a:t>
          </a:r>
          <a:r>
            <a:rPr kumimoji="1" lang="ja-JP" altLang="ja-JP" sz="1100">
              <a:solidFill>
                <a:schemeClr val="dk1"/>
              </a:solidFill>
              <a:effectLst/>
              <a:latin typeface="+mn-ea"/>
              <a:ea typeface="+mn-ea"/>
              <a:cs typeface="+mn-cs"/>
            </a:rPr>
            <a:t>）に基づき、</a:t>
          </a:r>
          <a:r>
            <a:rPr lang="ja-JP" altLang="ja-JP" sz="1100" b="0" i="0" baseline="0">
              <a:solidFill>
                <a:schemeClr val="dk1"/>
              </a:solidFill>
              <a:effectLst/>
              <a:latin typeface="+mn-ea"/>
              <a:ea typeface="+mn-ea"/>
              <a:cs typeface="+mn-cs"/>
            </a:rPr>
            <a:t>社会情勢の変化に応じた諸手当の見直しを図り、</a:t>
          </a: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29</a:t>
          </a:r>
          <a:r>
            <a:rPr kumimoji="1" lang="ja-JP" altLang="ja-JP" sz="1100">
              <a:solidFill>
                <a:schemeClr val="dk1"/>
              </a:solidFill>
              <a:effectLst/>
              <a:latin typeface="+mn-ea"/>
              <a:ea typeface="+mn-ea"/>
              <a:cs typeface="+mn-cs"/>
            </a:rPr>
            <a:t>年度からは</a:t>
          </a:r>
          <a:r>
            <a:rPr kumimoji="1" lang="en-US" altLang="ja-JP" sz="1100">
              <a:solidFill>
                <a:schemeClr val="dk1"/>
              </a:solidFill>
              <a:effectLst/>
              <a:latin typeface="+mn-ea"/>
              <a:ea typeface="+mn-ea"/>
              <a:cs typeface="+mn-cs"/>
            </a:rPr>
            <a:t>55</a:t>
          </a:r>
          <a:r>
            <a:rPr kumimoji="1" lang="ja-JP" altLang="ja-JP" sz="1100">
              <a:solidFill>
                <a:schemeClr val="dk1"/>
              </a:solidFill>
              <a:effectLst/>
              <a:latin typeface="+mn-ea"/>
              <a:ea typeface="+mn-ea"/>
              <a:cs typeface="+mn-cs"/>
            </a:rPr>
            <a:t>歳以上の職員の昇給停止を実施するなど、縮減に</a:t>
          </a:r>
          <a:r>
            <a:rPr kumimoji="1" lang="ja-JP" altLang="en-US" sz="1100">
              <a:solidFill>
                <a:schemeClr val="dk1"/>
              </a:solidFill>
              <a:effectLst/>
              <a:latin typeface="+mn-ea"/>
              <a:ea typeface="+mn-ea"/>
              <a:cs typeface="+mn-cs"/>
            </a:rPr>
            <a:t>努める</a:t>
          </a:r>
          <a:r>
            <a:rPr kumimoji="1" lang="ja-JP" altLang="ja-JP" sz="1100">
              <a:solidFill>
                <a:schemeClr val="dk1"/>
              </a:solidFill>
              <a:effectLst/>
              <a:latin typeface="+mn-ea"/>
              <a:ea typeface="+mn-ea"/>
              <a:cs typeface="+mn-cs"/>
            </a:rPr>
            <a:t>。</a:t>
          </a:r>
          <a:endParaRPr lang="ja-JP" altLang="ja-JP" sz="1400">
            <a:effectLst/>
            <a:latin typeface="+mn-ea"/>
            <a:ea typeface="+mn-ea"/>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97282</xdr:rowOff>
    </xdr:from>
    <xdr:to>
      <xdr:col>24</xdr:col>
      <xdr:colOff>25400</xdr:colOff>
      <xdr:row>37</xdr:row>
      <xdr:rowOff>138430</xdr:rowOff>
    </xdr:to>
    <xdr:cxnSp macro="">
      <xdr:nvCxnSpPr>
        <xdr:cNvPr id="64" name="直線コネクタ 63"/>
        <xdr:cNvCxnSpPr/>
      </xdr:nvCxnSpPr>
      <xdr:spPr>
        <a:xfrm>
          <a:off x="3987800" y="644093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97282</xdr:rowOff>
    </xdr:from>
    <xdr:to>
      <xdr:col>19</xdr:col>
      <xdr:colOff>187325</xdr:colOff>
      <xdr:row>37</xdr:row>
      <xdr:rowOff>129286</xdr:rowOff>
    </xdr:to>
    <xdr:cxnSp macro="">
      <xdr:nvCxnSpPr>
        <xdr:cNvPr id="67" name="直線コネクタ 66"/>
        <xdr:cNvCxnSpPr/>
      </xdr:nvCxnSpPr>
      <xdr:spPr>
        <a:xfrm flipV="1">
          <a:off x="3098800" y="64409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129286</xdr:rowOff>
    </xdr:from>
    <xdr:to>
      <xdr:col>15</xdr:col>
      <xdr:colOff>98425</xdr:colOff>
      <xdr:row>37</xdr:row>
      <xdr:rowOff>161290</xdr:rowOff>
    </xdr:to>
    <xdr:cxnSp macro="">
      <xdr:nvCxnSpPr>
        <xdr:cNvPr id="70" name="直線コネクタ 69"/>
        <xdr:cNvCxnSpPr/>
      </xdr:nvCxnSpPr>
      <xdr:spPr>
        <a:xfrm flipV="1">
          <a:off x="2209800" y="64729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161290</xdr:rowOff>
    </xdr:from>
    <xdr:to>
      <xdr:col>11</xdr:col>
      <xdr:colOff>9525</xdr:colOff>
      <xdr:row>38</xdr:row>
      <xdr:rowOff>30988</xdr:rowOff>
    </xdr:to>
    <xdr:cxnSp macro="">
      <xdr:nvCxnSpPr>
        <xdr:cNvPr id="73" name="直線コネクタ 72"/>
        <xdr:cNvCxnSpPr/>
      </xdr:nvCxnSpPr>
      <xdr:spPr>
        <a:xfrm flipV="1">
          <a:off x="1320800" y="650494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43959</xdr:rowOff>
    </xdr:from>
    <xdr:ext cx="762000" cy="259045"/>
    <xdr:sp macro="" textlink="">
      <xdr:nvSpPr>
        <xdr:cNvPr id="75" name="テキスト ボックス 74"/>
        <xdr:cNvSpPr txBox="1"/>
      </xdr:nvSpPr>
      <xdr:spPr>
        <a:xfrm>
          <a:off x="1828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71391</xdr:rowOff>
    </xdr:from>
    <xdr:ext cx="762000" cy="259045"/>
    <xdr:sp macro="" textlink="">
      <xdr:nvSpPr>
        <xdr:cNvPr id="77" name="テキスト ボックス 76"/>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87630</xdr:rowOff>
    </xdr:from>
    <xdr:to>
      <xdr:col>24</xdr:col>
      <xdr:colOff>76200</xdr:colOff>
      <xdr:row>38</xdr:row>
      <xdr:rowOff>17780</xdr:rowOff>
    </xdr:to>
    <xdr:sp macro="" textlink="">
      <xdr:nvSpPr>
        <xdr:cNvPr id="83" name="楕円 82"/>
        <xdr:cNvSpPr/>
      </xdr:nvSpPr>
      <xdr:spPr>
        <a:xfrm>
          <a:off x="4775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59707</xdr:rowOff>
    </xdr:from>
    <xdr:ext cx="762000" cy="259045"/>
    <xdr:sp macro="" textlink="">
      <xdr:nvSpPr>
        <xdr:cNvPr id="84" name="人件費該当値テキスト"/>
        <xdr:cNvSpPr txBox="1"/>
      </xdr:nvSpPr>
      <xdr:spPr>
        <a:xfrm>
          <a:off x="4914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46482</xdr:rowOff>
    </xdr:from>
    <xdr:to>
      <xdr:col>20</xdr:col>
      <xdr:colOff>38100</xdr:colOff>
      <xdr:row>37</xdr:row>
      <xdr:rowOff>148082</xdr:rowOff>
    </xdr:to>
    <xdr:sp macro="" textlink="">
      <xdr:nvSpPr>
        <xdr:cNvPr id="85" name="楕円 84"/>
        <xdr:cNvSpPr/>
      </xdr:nvSpPr>
      <xdr:spPr>
        <a:xfrm>
          <a:off x="3937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132859</xdr:rowOff>
    </xdr:from>
    <xdr:ext cx="736600" cy="259045"/>
    <xdr:sp macro="" textlink="">
      <xdr:nvSpPr>
        <xdr:cNvPr id="86" name="テキスト ボックス 85"/>
        <xdr:cNvSpPr txBox="1"/>
      </xdr:nvSpPr>
      <xdr:spPr>
        <a:xfrm>
          <a:off x="3606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78486</xdr:rowOff>
    </xdr:from>
    <xdr:to>
      <xdr:col>15</xdr:col>
      <xdr:colOff>149225</xdr:colOff>
      <xdr:row>38</xdr:row>
      <xdr:rowOff>8636</xdr:rowOff>
    </xdr:to>
    <xdr:sp macro="" textlink="">
      <xdr:nvSpPr>
        <xdr:cNvPr id="87" name="楕円 86"/>
        <xdr:cNvSpPr/>
      </xdr:nvSpPr>
      <xdr:spPr>
        <a:xfrm>
          <a:off x="3048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164863</xdr:rowOff>
    </xdr:from>
    <xdr:ext cx="762000" cy="259045"/>
    <xdr:sp macro="" textlink="">
      <xdr:nvSpPr>
        <xdr:cNvPr id="88" name="テキスト ボックス 87"/>
        <xdr:cNvSpPr txBox="1"/>
      </xdr:nvSpPr>
      <xdr:spPr>
        <a:xfrm>
          <a:off x="2717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110490</xdr:rowOff>
    </xdr:from>
    <xdr:to>
      <xdr:col>11</xdr:col>
      <xdr:colOff>60325</xdr:colOff>
      <xdr:row>38</xdr:row>
      <xdr:rowOff>40640</xdr:rowOff>
    </xdr:to>
    <xdr:sp macro="" textlink="">
      <xdr:nvSpPr>
        <xdr:cNvPr id="89" name="楕円 88"/>
        <xdr:cNvSpPr/>
      </xdr:nvSpPr>
      <xdr:spPr>
        <a:xfrm>
          <a:off x="2159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25417</xdr:rowOff>
    </xdr:from>
    <xdr:ext cx="762000" cy="259045"/>
    <xdr:sp macro="" textlink="">
      <xdr:nvSpPr>
        <xdr:cNvPr id="90" name="テキスト ボックス 89"/>
        <xdr:cNvSpPr txBox="1"/>
      </xdr:nvSpPr>
      <xdr:spPr>
        <a:xfrm>
          <a:off x="1828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151638</xdr:rowOff>
    </xdr:from>
    <xdr:to>
      <xdr:col>6</xdr:col>
      <xdr:colOff>171450</xdr:colOff>
      <xdr:row>38</xdr:row>
      <xdr:rowOff>81788</xdr:rowOff>
    </xdr:to>
    <xdr:sp macro="" textlink="">
      <xdr:nvSpPr>
        <xdr:cNvPr id="91" name="楕円 90"/>
        <xdr:cNvSpPr/>
      </xdr:nvSpPr>
      <xdr:spPr>
        <a:xfrm>
          <a:off x="1270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66565</xdr:rowOff>
    </xdr:from>
    <xdr:ext cx="762000" cy="259045"/>
    <xdr:sp macro="" textlink="">
      <xdr:nvSpPr>
        <xdr:cNvPr id="92" name="テキスト ボックス 91"/>
        <xdr:cNvSpPr txBox="1"/>
      </xdr:nvSpPr>
      <xdr:spPr>
        <a:xfrm>
          <a:off x="939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物件費は昨年比</a:t>
          </a:r>
          <a:r>
            <a:rPr kumimoji="1" lang="en-US" altLang="ja-JP" sz="1100">
              <a:solidFill>
                <a:schemeClr val="dk1"/>
              </a:solidFill>
              <a:effectLst/>
              <a:latin typeface="+mn-ea"/>
              <a:ea typeface="+mn-ea"/>
              <a:cs typeface="+mn-cs"/>
            </a:rPr>
            <a:t>1.2</a:t>
          </a:r>
          <a:r>
            <a:rPr kumimoji="1" lang="ja-JP" altLang="ja-JP" sz="1100">
              <a:solidFill>
                <a:schemeClr val="dk1"/>
              </a:solidFill>
              <a:effectLst/>
              <a:latin typeface="+mn-ea"/>
              <a:ea typeface="+mn-ea"/>
              <a:cs typeface="+mn-cs"/>
            </a:rPr>
            <a:t>ポイントの増で、地番図作成業務委託料（</a:t>
          </a:r>
          <a:r>
            <a:rPr kumimoji="1" lang="en-US" altLang="ja-JP" sz="1100">
              <a:solidFill>
                <a:schemeClr val="dk1"/>
              </a:solidFill>
              <a:effectLst/>
              <a:latin typeface="+mn-ea"/>
              <a:ea typeface="+mn-ea"/>
              <a:cs typeface="+mn-cs"/>
            </a:rPr>
            <a:t>4,752</a:t>
          </a:r>
          <a:r>
            <a:rPr kumimoji="1" lang="ja-JP" altLang="ja-JP" sz="1100">
              <a:solidFill>
                <a:schemeClr val="dk1"/>
              </a:solidFill>
              <a:effectLst/>
              <a:latin typeface="+mn-ea"/>
              <a:ea typeface="+mn-ea"/>
              <a:cs typeface="+mn-cs"/>
            </a:rPr>
            <a:t>千円）や蓬田物産館マルシェ指定管理料（</a:t>
          </a:r>
          <a:r>
            <a:rPr kumimoji="1" lang="en-US" altLang="ja-JP" sz="1100">
              <a:solidFill>
                <a:schemeClr val="dk1"/>
              </a:solidFill>
              <a:effectLst/>
              <a:latin typeface="+mn-ea"/>
              <a:ea typeface="+mn-ea"/>
              <a:cs typeface="+mn-cs"/>
            </a:rPr>
            <a:t>3,684</a:t>
          </a:r>
          <a:r>
            <a:rPr kumimoji="1" lang="ja-JP" altLang="ja-JP" sz="1100">
              <a:solidFill>
                <a:schemeClr val="dk1"/>
              </a:solidFill>
              <a:effectLst/>
              <a:latin typeface="+mn-ea"/>
              <a:ea typeface="+mn-ea"/>
              <a:cs typeface="+mn-cs"/>
            </a:rPr>
            <a:t>千円）</a:t>
          </a:r>
          <a:r>
            <a:rPr kumimoji="1" lang="ja-JP" altLang="en-US" sz="1100">
              <a:solidFill>
                <a:schemeClr val="dk1"/>
              </a:solidFill>
              <a:effectLst/>
              <a:latin typeface="+mn-ea"/>
              <a:ea typeface="+mn-ea"/>
              <a:cs typeface="+mn-cs"/>
            </a:rPr>
            <a:t>、蓬田村公営住宅等長寿命化計画策定業務委託料（</a:t>
          </a:r>
          <a:r>
            <a:rPr kumimoji="1" lang="en-US" altLang="ja-JP" sz="1100">
              <a:solidFill>
                <a:schemeClr val="dk1"/>
              </a:solidFill>
              <a:effectLst/>
              <a:latin typeface="+mn-ea"/>
              <a:ea typeface="+mn-ea"/>
              <a:cs typeface="+mn-cs"/>
            </a:rPr>
            <a:t>2,290</a:t>
          </a:r>
          <a:r>
            <a:rPr kumimoji="1" lang="ja-JP" altLang="en-US" sz="1100">
              <a:solidFill>
                <a:schemeClr val="dk1"/>
              </a:solidFill>
              <a:effectLst/>
              <a:latin typeface="+mn-ea"/>
              <a:ea typeface="+mn-ea"/>
              <a:cs typeface="+mn-cs"/>
            </a:rPr>
            <a:t>千円）</a:t>
          </a:r>
          <a:r>
            <a:rPr kumimoji="1" lang="ja-JP" altLang="ja-JP" sz="1100">
              <a:solidFill>
                <a:schemeClr val="dk1"/>
              </a:solidFill>
              <a:effectLst/>
              <a:latin typeface="+mn-ea"/>
              <a:ea typeface="+mn-ea"/>
              <a:cs typeface="+mn-cs"/>
            </a:rPr>
            <a:t>の増等が主な要因となっている。</a:t>
          </a:r>
          <a:endParaRPr lang="ja-JP" altLang="ja-JP" sz="1400">
            <a:effectLst/>
            <a:latin typeface="+mn-ea"/>
            <a:ea typeface="+mn-ea"/>
          </a:endParaRPr>
        </a:p>
        <a:p>
          <a:r>
            <a:rPr kumimoji="1" lang="ja-JP" altLang="ja-JP" sz="1100">
              <a:solidFill>
                <a:schemeClr val="dk1"/>
              </a:solidFill>
              <a:effectLst/>
              <a:latin typeface="+mn-ea"/>
              <a:ea typeface="+mn-ea"/>
              <a:cs typeface="+mn-cs"/>
            </a:rPr>
            <a:t>　しかしながら幼稚園の廃止や保育所の民営化、事務事業の再編整理の実施により、類似団体平均を</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ポイント下回っている。</a:t>
          </a:r>
          <a:endParaRPr lang="ja-JP" altLang="ja-JP" sz="1400">
            <a:effectLst/>
            <a:latin typeface="+mn-ea"/>
            <a:ea typeface="+mn-ea"/>
          </a:endParaRPr>
        </a:p>
        <a:p>
          <a:r>
            <a:rPr kumimoji="1" lang="ja-JP" altLang="ja-JP" sz="1100">
              <a:solidFill>
                <a:schemeClr val="dk1"/>
              </a:solidFill>
              <a:effectLst/>
              <a:latin typeface="+mn-ea"/>
              <a:ea typeface="+mn-ea"/>
              <a:cs typeface="+mn-cs"/>
            </a:rPr>
            <a:t>　村の第三セクターに委託している指定管理料</a:t>
          </a:r>
          <a:r>
            <a:rPr kumimoji="1" lang="ja-JP" altLang="en-US" sz="1100">
              <a:solidFill>
                <a:schemeClr val="dk1"/>
              </a:solidFill>
              <a:effectLst/>
              <a:latin typeface="+mn-ea"/>
              <a:ea typeface="+mn-ea"/>
              <a:cs typeface="+mn-cs"/>
            </a:rPr>
            <a:t>の増</a:t>
          </a:r>
          <a:r>
            <a:rPr kumimoji="1" lang="ja-JP" altLang="ja-JP" sz="1100">
              <a:solidFill>
                <a:schemeClr val="dk1"/>
              </a:solidFill>
              <a:effectLst/>
              <a:latin typeface="+mn-ea"/>
              <a:ea typeface="+mn-ea"/>
              <a:cs typeface="+mn-cs"/>
            </a:rPr>
            <a:t>については、村民に十分なサービスを提供していくための適正な管理料の全面的な見直しが</a:t>
          </a:r>
          <a:r>
            <a:rPr kumimoji="1" lang="ja-JP" altLang="en-US" sz="1100">
              <a:solidFill>
                <a:schemeClr val="dk1"/>
              </a:solidFill>
              <a:effectLst/>
              <a:latin typeface="+mn-ea"/>
              <a:ea typeface="+mn-ea"/>
              <a:cs typeface="+mn-cs"/>
            </a:rPr>
            <a:t>実施されたもので、今後も適宜予算計上していく。そのため、</a:t>
          </a:r>
          <a:r>
            <a:rPr kumimoji="1" lang="ja-JP" altLang="ja-JP" sz="1100">
              <a:solidFill>
                <a:schemeClr val="dk1"/>
              </a:solidFill>
              <a:effectLst/>
              <a:latin typeface="+mn-ea"/>
              <a:ea typeface="+mn-ea"/>
              <a:cs typeface="+mn-cs"/>
            </a:rPr>
            <a:t>その他需用費の抑制や、事務事業の廃止・縮小</a:t>
          </a:r>
          <a:r>
            <a:rPr kumimoji="1" lang="ja-JP" altLang="en-US" sz="1100">
              <a:solidFill>
                <a:schemeClr val="dk1"/>
              </a:solidFill>
              <a:effectLst/>
              <a:latin typeface="+mn-ea"/>
              <a:ea typeface="+mn-ea"/>
              <a:cs typeface="+mn-cs"/>
            </a:rPr>
            <a:t>により</a:t>
          </a:r>
          <a:r>
            <a:rPr kumimoji="1" lang="ja-JP" altLang="ja-JP" sz="1100">
              <a:solidFill>
                <a:schemeClr val="dk1"/>
              </a:solidFill>
              <a:effectLst/>
              <a:latin typeface="+mn-ea"/>
              <a:ea typeface="+mn-ea"/>
              <a:cs typeface="+mn-cs"/>
            </a:rPr>
            <a:t>、物件費の縮減に努める。</a:t>
          </a:r>
          <a:endParaRPr lang="ja-JP" altLang="ja-JP" sz="1400">
            <a:effectLst/>
            <a:latin typeface="+mn-ea"/>
            <a:ea typeface="+mn-ea"/>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85852</xdr:rowOff>
    </xdr:from>
    <xdr:to>
      <xdr:col>82</xdr:col>
      <xdr:colOff>107950</xdr:colOff>
      <xdr:row>16</xdr:row>
      <xdr:rowOff>140716</xdr:rowOff>
    </xdr:to>
    <xdr:cxnSp macro="">
      <xdr:nvCxnSpPr>
        <xdr:cNvPr id="122" name="直線コネクタ 121"/>
        <xdr:cNvCxnSpPr/>
      </xdr:nvCxnSpPr>
      <xdr:spPr>
        <a:xfrm>
          <a:off x="15671800" y="282905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18559</xdr:rowOff>
    </xdr:from>
    <xdr:ext cx="762000" cy="259045"/>
    <xdr:sp macro="" textlink="">
      <xdr:nvSpPr>
        <xdr:cNvPr id="123" name="物件費平均値テキスト"/>
        <xdr:cNvSpPr txBox="1"/>
      </xdr:nvSpPr>
      <xdr:spPr>
        <a:xfrm>
          <a:off x="16598900" y="293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8128</xdr:rowOff>
    </xdr:from>
    <xdr:to>
      <xdr:col>78</xdr:col>
      <xdr:colOff>69850</xdr:colOff>
      <xdr:row>16</xdr:row>
      <xdr:rowOff>85852</xdr:rowOff>
    </xdr:to>
    <xdr:cxnSp macro="">
      <xdr:nvCxnSpPr>
        <xdr:cNvPr id="125" name="直線コネクタ 124"/>
        <xdr:cNvCxnSpPr/>
      </xdr:nvCxnSpPr>
      <xdr:spPr>
        <a:xfrm>
          <a:off x="14782800" y="275132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27" name="テキスト ボックス 126"/>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133858</xdr:rowOff>
    </xdr:from>
    <xdr:to>
      <xdr:col>73</xdr:col>
      <xdr:colOff>180975</xdr:colOff>
      <xdr:row>16</xdr:row>
      <xdr:rowOff>8128</xdr:rowOff>
    </xdr:to>
    <xdr:cxnSp macro="">
      <xdr:nvCxnSpPr>
        <xdr:cNvPr id="128" name="直線コネクタ 127"/>
        <xdr:cNvCxnSpPr/>
      </xdr:nvCxnSpPr>
      <xdr:spPr>
        <a:xfrm>
          <a:off x="13893800" y="27056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133858</xdr:rowOff>
    </xdr:from>
    <xdr:to>
      <xdr:col>69</xdr:col>
      <xdr:colOff>92075</xdr:colOff>
      <xdr:row>15</xdr:row>
      <xdr:rowOff>170434</xdr:rowOff>
    </xdr:to>
    <xdr:cxnSp macro="">
      <xdr:nvCxnSpPr>
        <xdr:cNvPr id="131" name="直線コネクタ 130"/>
        <xdr:cNvCxnSpPr/>
      </xdr:nvCxnSpPr>
      <xdr:spPr>
        <a:xfrm flipV="1">
          <a:off x="13004800" y="27056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55135</xdr:rowOff>
    </xdr:from>
    <xdr:ext cx="762000" cy="259045"/>
    <xdr:sp macro="" textlink="">
      <xdr:nvSpPr>
        <xdr:cNvPr id="133" name="テキスト ボックス 132"/>
        <xdr:cNvSpPr txBox="1"/>
      </xdr:nvSpPr>
      <xdr:spPr>
        <a:xfrm>
          <a:off x="135128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4" name="フローチャート: 判断 133"/>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35" name="テキスト ボックス 134"/>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41" name="楕円 140"/>
        <xdr:cNvSpPr/>
      </xdr:nvSpPr>
      <xdr:spPr>
        <a:xfrm>
          <a:off x="164592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106443</xdr:rowOff>
    </xdr:from>
    <xdr:ext cx="762000" cy="259045"/>
    <xdr:sp macro="" textlink="">
      <xdr:nvSpPr>
        <xdr:cNvPr id="142" name="物件費該当値テキスト"/>
        <xdr:cNvSpPr txBox="1"/>
      </xdr:nvSpPr>
      <xdr:spPr>
        <a:xfrm>
          <a:off x="16598900" y="267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35052</xdr:rowOff>
    </xdr:from>
    <xdr:to>
      <xdr:col>78</xdr:col>
      <xdr:colOff>120650</xdr:colOff>
      <xdr:row>16</xdr:row>
      <xdr:rowOff>136652</xdr:rowOff>
    </xdr:to>
    <xdr:sp macro="" textlink="">
      <xdr:nvSpPr>
        <xdr:cNvPr id="143" name="楕円 142"/>
        <xdr:cNvSpPr/>
      </xdr:nvSpPr>
      <xdr:spPr>
        <a:xfrm>
          <a:off x="15621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146829</xdr:rowOff>
    </xdr:from>
    <xdr:ext cx="736600" cy="259045"/>
    <xdr:sp macro="" textlink="">
      <xdr:nvSpPr>
        <xdr:cNvPr id="144" name="テキスト ボックス 143"/>
        <xdr:cNvSpPr txBox="1"/>
      </xdr:nvSpPr>
      <xdr:spPr>
        <a:xfrm>
          <a:off x="15290800" y="2547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128778</xdr:rowOff>
    </xdr:from>
    <xdr:to>
      <xdr:col>74</xdr:col>
      <xdr:colOff>31750</xdr:colOff>
      <xdr:row>16</xdr:row>
      <xdr:rowOff>58928</xdr:rowOff>
    </xdr:to>
    <xdr:sp macro="" textlink="">
      <xdr:nvSpPr>
        <xdr:cNvPr id="145" name="楕円 144"/>
        <xdr:cNvSpPr/>
      </xdr:nvSpPr>
      <xdr:spPr>
        <a:xfrm>
          <a:off x="14732000" y="27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69105</xdr:rowOff>
    </xdr:from>
    <xdr:ext cx="762000" cy="259045"/>
    <xdr:sp macro="" textlink="">
      <xdr:nvSpPr>
        <xdr:cNvPr id="146" name="テキスト ボックス 145"/>
        <xdr:cNvSpPr txBox="1"/>
      </xdr:nvSpPr>
      <xdr:spPr>
        <a:xfrm>
          <a:off x="14401800" y="246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83058</xdr:rowOff>
    </xdr:from>
    <xdr:to>
      <xdr:col>69</xdr:col>
      <xdr:colOff>142875</xdr:colOff>
      <xdr:row>16</xdr:row>
      <xdr:rowOff>13208</xdr:rowOff>
    </xdr:to>
    <xdr:sp macro="" textlink="">
      <xdr:nvSpPr>
        <xdr:cNvPr id="147" name="楕円 146"/>
        <xdr:cNvSpPr/>
      </xdr:nvSpPr>
      <xdr:spPr>
        <a:xfrm>
          <a:off x="13843000" y="265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23385</xdr:rowOff>
    </xdr:from>
    <xdr:ext cx="762000" cy="259045"/>
    <xdr:sp macro="" textlink="">
      <xdr:nvSpPr>
        <xdr:cNvPr id="148" name="テキスト ボックス 147"/>
        <xdr:cNvSpPr txBox="1"/>
      </xdr:nvSpPr>
      <xdr:spPr>
        <a:xfrm>
          <a:off x="13512800" y="2423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119634</xdr:rowOff>
    </xdr:from>
    <xdr:to>
      <xdr:col>65</xdr:col>
      <xdr:colOff>53975</xdr:colOff>
      <xdr:row>16</xdr:row>
      <xdr:rowOff>49784</xdr:rowOff>
    </xdr:to>
    <xdr:sp macro="" textlink="">
      <xdr:nvSpPr>
        <xdr:cNvPr id="149" name="楕円 148"/>
        <xdr:cNvSpPr/>
      </xdr:nvSpPr>
      <xdr:spPr>
        <a:xfrm>
          <a:off x="12954000" y="269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59961</xdr:rowOff>
    </xdr:from>
    <xdr:ext cx="762000" cy="259045"/>
    <xdr:sp macro="" textlink="">
      <xdr:nvSpPr>
        <xdr:cNvPr id="150" name="テキスト ボックス 149"/>
        <xdr:cNvSpPr txBox="1"/>
      </xdr:nvSpPr>
      <xdr:spPr>
        <a:xfrm>
          <a:off x="12623800" y="246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昨年</a:t>
          </a:r>
          <a:r>
            <a:rPr kumimoji="1" lang="ja-JP" altLang="en-US" sz="1100">
              <a:solidFill>
                <a:schemeClr val="dk1"/>
              </a:solidFill>
              <a:effectLst/>
              <a:latin typeface="+mn-ea"/>
              <a:ea typeface="+mn-ea"/>
              <a:cs typeface="+mn-cs"/>
            </a:rPr>
            <a:t>度</a:t>
          </a:r>
          <a:r>
            <a:rPr kumimoji="1" lang="ja-JP" altLang="ja-JP" sz="1100">
              <a:solidFill>
                <a:schemeClr val="dk1"/>
              </a:solidFill>
              <a:effectLst/>
              <a:latin typeface="+mn-ea"/>
              <a:ea typeface="+mn-ea"/>
              <a:cs typeface="+mn-cs"/>
            </a:rPr>
            <a:t>比で</a:t>
          </a:r>
          <a:r>
            <a:rPr kumimoji="1" lang="en-US" altLang="ja-JP" sz="1100">
              <a:solidFill>
                <a:schemeClr val="dk1"/>
              </a:solidFill>
              <a:effectLst/>
              <a:latin typeface="+mn-ea"/>
              <a:ea typeface="+mn-ea"/>
              <a:cs typeface="+mn-cs"/>
            </a:rPr>
            <a:t>0.3</a:t>
          </a:r>
          <a:r>
            <a:rPr kumimoji="1" lang="ja-JP" altLang="ja-JP" sz="1100">
              <a:solidFill>
                <a:schemeClr val="dk1"/>
              </a:solidFill>
              <a:effectLst/>
              <a:latin typeface="+mn-ea"/>
              <a:ea typeface="+mn-ea"/>
              <a:cs typeface="+mn-cs"/>
            </a:rPr>
            <a:t>ポイントの</a:t>
          </a:r>
          <a:r>
            <a:rPr kumimoji="1" lang="ja-JP" altLang="en-US" sz="1100">
              <a:solidFill>
                <a:schemeClr val="dk1"/>
              </a:solidFill>
              <a:effectLst/>
              <a:latin typeface="+mn-ea"/>
              <a:ea typeface="+mn-ea"/>
              <a:cs typeface="+mn-cs"/>
            </a:rPr>
            <a:t>減</a:t>
          </a:r>
          <a:r>
            <a:rPr kumimoji="1" lang="ja-JP" altLang="ja-JP" sz="1100">
              <a:solidFill>
                <a:schemeClr val="dk1"/>
              </a:solidFill>
              <a:effectLst/>
              <a:latin typeface="+mn-ea"/>
              <a:ea typeface="+mn-ea"/>
              <a:cs typeface="+mn-cs"/>
            </a:rPr>
            <a:t>となっている</a:t>
          </a:r>
          <a:r>
            <a:rPr kumimoji="1" lang="ja-JP" altLang="en-US" sz="1100">
              <a:solidFill>
                <a:schemeClr val="dk1"/>
              </a:solidFill>
              <a:effectLst/>
              <a:latin typeface="+mn-ea"/>
              <a:ea typeface="+mn-ea"/>
              <a:cs typeface="+mn-cs"/>
            </a:rPr>
            <a:t>が、</a:t>
          </a:r>
          <a:r>
            <a:rPr kumimoji="1" lang="ja-JP" altLang="ja-JP" sz="1100">
              <a:solidFill>
                <a:schemeClr val="dk1"/>
              </a:solidFill>
              <a:effectLst/>
              <a:latin typeface="+mn-ea"/>
              <a:ea typeface="+mn-ea"/>
              <a:cs typeface="+mn-cs"/>
            </a:rPr>
            <a:t>類似団体平均</a:t>
          </a:r>
          <a:r>
            <a:rPr kumimoji="1" lang="ja-JP" altLang="en-US" sz="1100">
              <a:solidFill>
                <a:schemeClr val="dk1"/>
              </a:solidFill>
              <a:effectLst/>
              <a:latin typeface="+mn-ea"/>
              <a:ea typeface="+mn-ea"/>
              <a:cs typeface="+mn-cs"/>
            </a:rPr>
            <a:t>は</a:t>
          </a:r>
          <a:r>
            <a:rPr kumimoji="1" lang="en-US" altLang="ja-JP" sz="1100">
              <a:solidFill>
                <a:schemeClr val="dk1"/>
              </a:solidFill>
              <a:effectLst/>
              <a:latin typeface="+mn-ea"/>
              <a:ea typeface="+mn-ea"/>
              <a:cs typeface="+mn-cs"/>
            </a:rPr>
            <a:t>1.2</a:t>
          </a:r>
          <a:r>
            <a:rPr kumimoji="1" lang="ja-JP" altLang="ja-JP" sz="1100">
              <a:solidFill>
                <a:schemeClr val="dk1"/>
              </a:solidFill>
              <a:effectLst/>
              <a:latin typeface="+mn-ea"/>
              <a:ea typeface="+mn-ea"/>
              <a:cs typeface="+mn-cs"/>
            </a:rPr>
            <a:t>ポイント上回っ</a:t>
          </a:r>
          <a:r>
            <a:rPr kumimoji="1" lang="ja-JP" altLang="en-US" sz="1100">
              <a:solidFill>
                <a:schemeClr val="dk1"/>
              </a:solidFill>
              <a:effectLst/>
              <a:latin typeface="+mn-ea"/>
              <a:ea typeface="+mn-ea"/>
              <a:cs typeface="+mn-cs"/>
            </a:rPr>
            <a:t>ている。</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これは平成</a:t>
          </a:r>
          <a:r>
            <a:rPr kumimoji="1" lang="en-US" altLang="ja-JP" sz="1100">
              <a:solidFill>
                <a:schemeClr val="dk1"/>
              </a:solidFill>
              <a:effectLst/>
              <a:latin typeface="+mn-ea"/>
              <a:ea typeface="+mn-ea"/>
              <a:cs typeface="+mn-cs"/>
            </a:rPr>
            <a:t>17</a:t>
          </a:r>
          <a:r>
            <a:rPr kumimoji="1" lang="ja-JP" altLang="ja-JP" sz="1100">
              <a:solidFill>
                <a:schemeClr val="dk1"/>
              </a:solidFill>
              <a:effectLst/>
              <a:latin typeface="+mn-ea"/>
              <a:ea typeface="+mn-ea"/>
              <a:cs typeface="+mn-cs"/>
            </a:rPr>
            <a:t>年度より蓬田保育所を直営から民営化していることによる教育・保育給付費負担金</a:t>
          </a:r>
          <a:r>
            <a:rPr kumimoji="1" lang="en-US" altLang="ja-JP" sz="1100">
              <a:solidFill>
                <a:schemeClr val="dk1"/>
              </a:solidFill>
              <a:effectLst/>
              <a:latin typeface="+mn-ea"/>
              <a:ea typeface="+mn-ea"/>
              <a:cs typeface="+mn-cs"/>
            </a:rPr>
            <a:t>61,755</a:t>
          </a:r>
          <a:r>
            <a:rPr kumimoji="1" lang="ja-JP" altLang="ja-JP" sz="1100">
              <a:solidFill>
                <a:schemeClr val="dk1"/>
              </a:solidFill>
              <a:effectLst/>
              <a:latin typeface="+mn-ea"/>
              <a:ea typeface="+mn-ea"/>
              <a:cs typeface="+mn-cs"/>
            </a:rPr>
            <a:t>千円や、平成</a:t>
          </a:r>
          <a:r>
            <a:rPr kumimoji="1" lang="en-US" altLang="ja-JP" sz="1100">
              <a:solidFill>
                <a:schemeClr val="dk1"/>
              </a:solidFill>
              <a:effectLst/>
              <a:latin typeface="+mn-ea"/>
              <a:ea typeface="+mn-ea"/>
              <a:cs typeface="+mn-cs"/>
            </a:rPr>
            <a:t>20</a:t>
          </a:r>
          <a:r>
            <a:rPr kumimoji="1" lang="ja-JP" altLang="ja-JP" sz="1100">
              <a:solidFill>
                <a:schemeClr val="dk1"/>
              </a:solidFill>
              <a:effectLst/>
              <a:latin typeface="+mn-ea"/>
              <a:ea typeface="+mn-ea"/>
              <a:cs typeface="+mn-cs"/>
            </a:rPr>
            <a:t>年度から実施している乳幼児・児童生徒医療費助成事業</a:t>
          </a:r>
          <a:r>
            <a:rPr kumimoji="1" lang="en-US" altLang="ja-JP" sz="1100">
              <a:solidFill>
                <a:schemeClr val="dk1"/>
              </a:solidFill>
              <a:effectLst/>
              <a:latin typeface="+mn-ea"/>
              <a:ea typeface="+mn-ea"/>
              <a:cs typeface="+mn-cs"/>
            </a:rPr>
            <a:t>8,200</a:t>
          </a:r>
          <a:r>
            <a:rPr kumimoji="1" lang="ja-JP" altLang="ja-JP" sz="1100">
              <a:solidFill>
                <a:schemeClr val="dk1"/>
              </a:solidFill>
              <a:effectLst/>
              <a:latin typeface="+mn-ea"/>
              <a:ea typeface="+mn-ea"/>
              <a:cs typeface="+mn-cs"/>
            </a:rPr>
            <a:t>千円（</a:t>
          </a:r>
          <a:r>
            <a:rPr kumimoji="1" lang="en-US" altLang="ja-JP" sz="1100">
              <a:solidFill>
                <a:schemeClr val="dk1"/>
              </a:solidFill>
              <a:effectLst/>
              <a:latin typeface="+mn-ea"/>
              <a:ea typeface="+mn-ea"/>
              <a:cs typeface="+mn-cs"/>
            </a:rPr>
            <a:t>0</a:t>
          </a:r>
          <a:r>
            <a:rPr kumimoji="1" lang="ja-JP" altLang="ja-JP" sz="1100">
              <a:solidFill>
                <a:schemeClr val="dk1"/>
              </a:solidFill>
              <a:effectLst/>
              <a:latin typeface="+mn-ea"/>
              <a:ea typeface="+mn-ea"/>
              <a:cs typeface="+mn-cs"/>
            </a:rPr>
            <a:t>歳～</a:t>
          </a:r>
          <a:r>
            <a:rPr kumimoji="1" lang="en-US" altLang="ja-JP" sz="1100">
              <a:solidFill>
                <a:schemeClr val="dk1"/>
              </a:solidFill>
              <a:effectLst/>
              <a:latin typeface="+mn-ea"/>
              <a:ea typeface="+mn-ea"/>
              <a:cs typeface="+mn-cs"/>
            </a:rPr>
            <a:t>15</a:t>
          </a:r>
          <a:r>
            <a:rPr kumimoji="1" lang="ja-JP" altLang="ja-JP" sz="1100">
              <a:solidFill>
                <a:schemeClr val="dk1"/>
              </a:solidFill>
              <a:effectLst/>
              <a:latin typeface="+mn-ea"/>
              <a:ea typeface="+mn-ea"/>
              <a:cs typeface="+mn-cs"/>
            </a:rPr>
            <a:t>歳までの医療費の無償化事業）、障害者総合支援法に基づく自立支援給付事業費</a:t>
          </a:r>
          <a:r>
            <a:rPr kumimoji="1" lang="en-US" altLang="ja-JP" sz="1100">
              <a:solidFill>
                <a:schemeClr val="dk1"/>
              </a:solidFill>
              <a:effectLst/>
              <a:latin typeface="+mn-ea"/>
              <a:ea typeface="+mn-ea"/>
              <a:cs typeface="+mn-cs"/>
            </a:rPr>
            <a:t>76,058</a:t>
          </a:r>
          <a:r>
            <a:rPr kumimoji="1" lang="ja-JP" altLang="ja-JP" sz="1100">
              <a:solidFill>
                <a:schemeClr val="dk1"/>
              </a:solidFill>
              <a:effectLst/>
              <a:latin typeface="+mn-ea"/>
              <a:ea typeface="+mn-ea"/>
              <a:cs typeface="+mn-cs"/>
            </a:rPr>
            <a:t>千円が主な要因となっている。</a:t>
          </a:r>
          <a:endParaRPr lang="ja-JP" altLang="ja-JP" sz="1100">
            <a:effectLst/>
            <a:latin typeface="+mn-ea"/>
            <a:ea typeface="+mn-ea"/>
          </a:endParaRPr>
        </a:p>
        <a:p>
          <a:r>
            <a:rPr kumimoji="1" lang="ja-JP" altLang="ja-JP" sz="1100">
              <a:solidFill>
                <a:schemeClr val="dk1"/>
              </a:solidFill>
              <a:effectLst/>
              <a:latin typeface="+mn-ea"/>
              <a:ea typeface="+mn-ea"/>
              <a:cs typeface="+mn-cs"/>
            </a:rPr>
            <a:t>　乳幼児・児童生徒医療費助成事業</a:t>
          </a:r>
          <a:r>
            <a:rPr kumimoji="1" lang="ja-JP" altLang="en-US" sz="1100">
              <a:solidFill>
                <a:schemeClr val="dk1"/>
              </a:solidFill>
              <a:effectLst/>
              <a:latin typeface="+mn-ea"/>
              <a:ea typeface="+mn-ea"/>
              <a:cs typeface="+mn-cs"/>
            </a:rPr>
            <a:t>については、令和</a:t>
          </a:r>
          <a:r>
            <a:rPr kumimoji="1" lang="en-US" altLang="ja-JP" sz="1100">
              <a:solidFill>
                <a:schemeClr val="dk1"/>
              </a:solidFill>
              <a:effectLst/>
              <a:latin typeface="+mn-ea"/>
              <a:ea typeface="+mn-ea"/>
              <a:cs typeface="+mn-cs"/>
            </a:rPr>
            <a:t>2</a:t>
          </a:r>
          <a:r>
            <a:rPr kumimoji="1" lang="ja-JP" altLang="en-US" sz="1100">
              <a:solidFill>
                <a:schemeClr val="dk1"/>
              </a:solidFill>
              <a:effectLst/>
              <a:latin typeface="+mn-ea"/>
              <a:ea typeface="+mn-ea"/>
              <a:cs typeface="+mn-cs"/>
            </a:rPr>
            <a:t>年度より対象児童を</a:t>
          </a:r>
          <a:r>
            <a:rPr kumimoji="1" lang="en-US" altLang="ja-JP" sz="1100">
              <a:solidFill>
                <a:schemeClr val="dk1"/>
              </a:solidFill>
              <a:effectLst/>
              <a:latin typeface="+mn-ea"/>
              <a:ea typeface="+mn-ea"/>
              <a:cs typeface="+mn-cs"/>
            </a:rPr>
            <a:t>18</a:t>
          </a:r>
          <a:r>
            <a:rPr kumimoji="1" lang="ja-JP" altLang="en-US" sz="1100">
              <a:solidFill>
                <a:schemeClr val="dk1"/>
              </a:solidFill>
              <a:effectLst/>
              <a:latin typeface="+mn-ea"/>
              <a:ea typeface="+mn-ea"/>
              <a:cs typeface="+mn-cs"/>
            </a:rPr>
            <a:t>歳まで引き上げる等、</a:t>
          </a:r>
          <a:r>
            <a:rPr kumimoji="1" lang="ja-JP" altLang="ja-JP" sz="1100">
              <a:solidFill>
                <a:schemeClr val="dk1"/>
              </a:solidFill>
              <a:effectLst/>
              <a:latin typeface="+mn-ea"/>
              <a:ea typeface="+mn-ea"/>
              <a:cs typeface="+mn-cs"/>
            </a:rPr>
            <a:t>村が力を入れている独自の医療福祉事業により</a:t>
          </a:r>
          <a:r>
            <a:rPr kumimoji="1" lang="ja-JP" altLang="en-US" sz="1100">
              <a:solidFill>
                <a:schemeClr val="dk1"/>
              </a:solidFill>
              <a:effectLst/>
              <a:latin typeface="+mn-ea"/>
              <a:ea typeface="+mn-ea"/>
              <a:cs typeface="+mn-cs"/>
            </a:rPr>
            <a:t>今後も高い比率が見込まれる</a:t>
          </a:r>
          <a:r>
            <a:rPr kumimoji="1" lang="ja-JP" altLang="ja-JP" sz="1100">
              <a:solidFill>
                <a:schemeClr val="dk1"/>
              </a:solidFill>
              <a:effectLst/>
              <a:latin typeface="+mn-ea"/>
              <a:ea typeface="+mn-ea"/>
              <a:cs typeface="+mn-cs"/>
            </a:rPr>
            <a:t>ものの、障害者人口の改善・抑制に向けた各種予防・健康促進事業の実施</a:t>
          </a:r>
          <a:r>
            <a:rPr kumimoji="1" lang="ja-JP" altLang="en-US" sz="1100">
              <a:solidFill>
                <a:schemeClr val="dk1"/>
              </a:solidFill>
              <a:effectLst/>
              <a:latin typeface="+mn-ea"/>
              <a:ea typeface="+mn-ea"/>
              <a:cs typeface="+mn-cs"/>
            </a:rPr>
            <a:t>等、長期的な視点で</a:t>
          </a:r>
          <a:r>
            <a:rPr kumimoji="1" lang="ja-JP" altLang="ja-JP" sz="1100">
              <a:solidFill>
                <a:schemeClr val="dk1"/>
              </a:solidFill>
              <a:effectLst/>
              <a:latin typeface="+mn-ea"/>
              <a:ea typeface="+mn-ea"/>
              <a:cs typeface="+mn-cs"/>
            </a:rPr>
            <a:t>事業費の縮小を目指す。</a:t>
          </a:r>
          <a:endParaRPr lang="ja-JP" altLang="ja-JP" sz="1100">
            <a:effectLst/>
            <a:latin typeface="+mn-ea"/>
            <a:ea typeface="+mn-ea"/>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0</xdr:rowOff>
    </xdr:from>
    <xdr:to>
      <xdr:col>24</xdr:col>
      <xdr:colOff>25400</xdr:colOff>
      <xdr:row>56</xdr:row>
      <xdr:rowOff>38100</xdr:rowOff>
    </xdr:to>
    <xdr:cxnSp macro="">
      <xdr:nvCxnSpPr>
        <xdr:cNvPr id="182" name="直線コネクタ 181"/>
        <xdr:cNvCxnSpPr/>
      </xdr:nvCxnSpPr>
      <xdr:spPr>
        <a:xfrm flipV="1">
          <a:off x="3987800" y="9601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3" name="扶助費平均値テキスト"/>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25400</xdr:rowOff>
    </xdr:from>
    <xdr:to>
      <xdr:col>19</xdr:col>
      <xdr:colOff>187325</xdr:colOff>
      <xdr:row>56</xdr:row>
      <xdr:rowOff>38100</xdr:rowOff>
    </xdr:to>
    <xdr:cxnSp macro="">
      <xdr:nvCxnSpPr>
        <xdr:cNvPr id="185" name="直線コネクタ 184"/>
        <xdr:cNvCxnSpPr/>
      </xdr:nvCxnSpPr>
      <xdr:spPr>
        <a:xfrm>
          <a:off x="3098800" y="9626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87" name="テキスト ボックス 186"/>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158750</xdr:rowOff>
    </xdr:from>
    <xdr:to>
      <xdr:col>15</xdr:col>
      <xdr:colOff>98425</xdr:colOff>
      <xdr:row>56</xdr:row>
      <xdr:rowOff>25400</xdr:rowOff>
    </xdr:to>
    <xdr:cxnSp macro="">
      <xdr:nvCxnSpPr>
        <xdr:cNvPr id="188" name="直線コネクタ 187"/>
        <xdr:cNvCxnSpPr/>
      </xdr:nvCxnSpPr>
      <xdr:spPr>
        <a:xfrm>
          <a:off x="2209800" y="9588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67327</xdr:rowOff>
    </xdr:from>
    <xdr:ext cx="762000" cy="259045"/>
    <xdr:sp macro="" textlink="">
      <xdr:nvSpPr>
        <xdr:cNvPr id="190" name="テキスト ボックス 189"/>
        <xdr:cNvSpPr txBox="1"/>
      </xdr:nvSpPr>
      <xdr:spPr>
        <a:xfrm>
          <a:off x="2717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146050</xdr:rowOff>
    </xdr:from>
    <xdr:to>
      <xdr:col>11</xdr:col>
      <xdr:colOff>9525</xdr:colOff>
      <xdr:row>55</xdr:row>
      <xdr:rowOff>158750</xdr:rowOff>
    </xdr:to>
    <xdr:cxnSp macro="">
      <xdr:nvCxnSpPr>
        <xdr:cNvPr id="191" name="直線コネクタ 190"/>
        <xdr:cNvCxnSpPr/>
      </xdr:nvCxnSpPr>
      <xdr:spPr>
        <a:xfrm>
          <a:off x="1320800" y="9575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193" name="テキスト ボックス 192"/>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4" name="フローチャート: 判断 193"/>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41927</xdr:rowOff>
    </xdr:from>
    <xdr:ext cx="762000" cy="259045"/>
    <xdr:sp macro="" textlink="">
      <xdr:nvSpPr>
        <xdr:cNvPr id="195" name="テキスト ボックス 194"/>
        <xdr:cNvSpPr txBox="1"/>
      </xdr:nvSpPr>
      <xdr:spPr>
        <a:xfrm>
          <a:off x="939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120650</xdr:rowOff>
    </xdr:from>
    <xdr:to>
      <xdr:col>24</xdr:col>
      <xdr:colOff>76200</xdr:colOff>
      <xdr:row>56</xdr:row>
      <xdr:rowOff>50800</xdr:rowOff>
    </xdr:to>
    <xdr:sp macro="" textlink="">
      <xdr:nvSpPr>
        <xdr:cNvPr id="201" name="楕円 200"/>
        <xdr:cNvSpPr/>
      </xdr:nvSpPr>
      <xdr:spPr>
        <a:xfrm>
          <a:off x="47752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92727</xdr:rowOff>
    </xdr:from>
    <xdr:ext cx="762000" cy="259045"/>
    <xdr:sp macro="" textlink="">
      <xdr:nvSpPr>
        <xdr:cNvPr id="202" name="扶助費該当値テキスト"/>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158750</xdr:rowOff>
    </xdr:from>
    <xdr:to>
      <xdr:col>20</xdr:col>
      <xdr:colOff>38100</xdr:colOff>
      <xdr:row>56</xdr:row>
      <xdr:rowOff>88900</xdr:rowOff>
    </xdr:to>
    <xdr:sp macro="" textlink="">
      <xdr:nvSpPr>
        <xdr:cNvPr id="203" name="楕円 202"/>
        <xdr:cNvSpPr/>
      </xdr:nvSpPr>
      <xdr:spPr>
        <a:xfrm>
          <a:off x="3937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73677</xdr:rowOff>
    </xdr:from>
    <xdr:ext cx="736600" cy="259045"/>
    <xdr:sp macro="" textlink="">
      <xdr:nvSpPr>
        <xdr:cNvPr id="204" name="テキスト ボックス 203"/>
        <xdr:cNvSpPr txBox="1"/>
      </xdr:nvSpPr>
      <xdr:spPr>
        <a:xfrm>
          <a:off x="3606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146050</xdr:rowOff>
    </xdr:from>
    <xdr:to>
      <xdr:col>15</xdr:col>
      <xdr:colOff>149225</xdr:colOff>
      <xdr:row>56</xdr:row>
      <xdr:rowOff>76200</xdr:rowOff>
    </xdr:to>
    <xdr:sp macro="" textlink="">
      <xdr:nvSpPr>
        <xdr:cNvPr id="205" name="楕円 204"/>
        <xdr:cNvSpPr/>
      </xdr:nvSpPr>
      <xdr:spPr>
        <a:xfrm>
          <a:off x="3048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60977</xdr:rowOff>
    </xdr:from>
    <xdr:ext cx="762000" cy="259045"/>
    <xdr:sp macro="" textlink="">
      <xdr:nvSpPr>
        <xdr:cNvPr id="206" name="テキスト ボックス 205"/>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107950</xdr:rowOff>
    </xdr:from>
    <xdr:to>
      <xdr:col>11</xdr:col>
      <xdr:colOff>60325</xdr:colOff>
      <xdr:row>56</xdr:row>
      <xdr:rowOff>38100</xdr:rowOff>
    </xdr:to>
    <xdr:sp macro="" textlink="">
      <xdr:nvSpPr>
        <xdr:cNvPr id="207" name="楕円 206"/>
        <xdr:cNvSpPr/>
      </xdr:nvSpPr>
      <xdr:spPr>
        <a:xfrm>
          <a:off x="2159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22877</xdr:rowOff>
    </xdr:from>
    <xdr:ext cx="762000" cy="259045"/>
    <xdr:sp macro="" textlink="">
      <xdr:nvSpPr>
        <xdr:cNvPr id="208" name="テキスト ボックス 207"/>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09" name="楕円 208"/>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10177</xdr:rowOff>
    </xdr:from>
    <xdr:ext cx="762000" cy="259045"/>
    <xdr:sp macro="" textlink="">
      <xdr:nvSpPr>
        <xdr:cNvPr id="210" name="テキスト ボックス 209"/>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昨年比</a:t>
          </a:r>
          <a:r>
            <a:rPr kumimoji="1" lang="en-US" altLang="ja-JP" sz="1100">
              <a:solidFill>
                <a:schemeClr val="dk1"/>
              </a:solidFill>
              <a:effectLst/>
              <a:latin typeface="+mn-ea"/>
              <a:ea typeface="+mn-ea"/>
              <a:cs typeface="+mn-cs"/>
            </a:rPr>
            <a:t>1.3</a:t>
          </a:r>
          <a:r>
            <a:rPr kumimoji="1" lang="ja-JP" altLang="ja-JP" sz="1100">
              <a:solidFill>
                <a:schemeClr val="dk1"/>
              </a:solidFill>
              <a:effectLst/>
              <a:latin typeface="+mn-ea"/>
              <a:ea typeface="+mn-ea"/>
              <a:cs typeface="+mn-cs"/>
            </a:rPr>
            <a:t>ポイントの</a:t>
          </a:r>
          <a:r>
            <a:rPr kumimoji="1" lang="ja-JP" altLang="en-US" sz="1100">
              <a:solidFill>
                <a:schemeClr val="dk1"/>
              </a:solidFill>
              <a:effectLst/>
              <a:latin typeface="+mn-ea"/>
              <a:ea typeface="+mn-ea"/>
              <a:cs typeface="+mn-cs"/>
            </a:rPr>
            <a:t>増</a:t>
          </a:r>
          <a:r>
            <a:rPr kumimoji="1" lang="ja-JP" altLang="ja-JP" sz="1100">
              <a:solidFill>
                <a:schemeClr val="dk1"/>
              </a:solidFill>
              <a:effectLst/>
              <a:latin typeface="+mn-ea"/>
              <a:ea typeface="+mn-ea"/>
              <a:cs typeface="+mn-cs"/>
            </a:rPr>
            <a:t>で、類似団体平均を</a:t>
          </a:r>
          <a:r>
            <a:rPr kumimoji="1" lang="en-US" altLang="ja-JP" sz="1100">
              <a:solidFill>
                <a:schemeClr val="dk1"/>
              </a:solidFill>
              <a:effectLst/>
              <a:latin typeface="+mn-ea"/>
              <a:ea typeface="+mn-ea"/>
              <a:cs typeface="+mn-cs"/>
            </a:rPr>
            <a:t>6.5</a:t>
          </a:r>
          <a:r>
            <a:rPr kumimoji="1" lang="ja-JP" altLang="ja-JP" sz="1100">
              <a:solidFill>
                <a:schemeClr val="dk1"/>
              </a:solidFill>
              <a:effectLst/>
              <a:latin typeface="+mn-ea"/>
              <a:ea typeface="+mn-ea"/>
              <a:cs typeface="+mn-cs"/>
            </a:rPr>
            <a:t>ポイント</a:t>
          </a:r>
          <a:r>
            <a:rPr kumimoji="1" lang="ja-JP" altLang="en-US" sz="1100">
              <a:solidFill>
                <a:schemeClr val="dk1"/>
              </a:solidFill>
              <a:effectLst/>
              <a:latin typeface="+mn-ea"/>
              <a:ea typeface="+mn-ea"/>
              <a:cs typeface="+mn-cs"/>
            </a:rPr>
            <a:t>と大きく</a:t>
          </a:r>
          <a:r>
            <a:rPr kumimoji="1" lang="ja-JP" altLang="ja-JP" sz="1100">
              <a:solidFill>
                <a:schemeClr val="dk1"/>
              </a:solidFill>
              <a:effectLst/>
              <a:latin typeface="+mn-ea"/>
              <a:ea typeface="+mn-ea"/>
              <a:cs typeface="+mn-cs"/>
            </a:rPr>
            <a:t>上回っている。</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中でも繰出金が大きな割合を占め、後期高齢者医療療養給付費定率負担金繰出金（</a:t>
          </a:r>
          <a:r>
            <a:rPr kumimoji="1" lang="en-US" altLang="ja-JP" sz="1100">
              <a:solidFill>
                <a:schemeClr val="dk1"/>
              </a:solidFill>
              <a:effectLst/>
              <a:latin typeface="+mn-ea"/>
              <a:ea typeface="+mn-ea"/>
              <a:cs typeface="+mn-cs"/>
            </a:rPr>
            <a:t>47,772</a:t>
          </a:r>
          <a:r>
            <a:rPr kumimoji="1" lang="ja-JP" altLang="ja-JP" sz="1100">
              <a:solidFill>
                <a:schemeClr val="dk1"/>
              </a:solidFill>
              <a:effectLst/>
              <a:latin typeface="+mn-ea"/>
              <a:ea typeface="+mn-ea"/>
              <a:cs typeface="+mn-cs"/>
            </a:rPr>
            <a:t>千円）の増</a:t>
          </a:r>
          <a:r>
            <a:rPr kumimoji="1" lang="ja-JP" altLang="en-US" sz="1100">
              <a:solidFill>
                <a:schemeClr val="dk1"/>
              </a:solidFill>
              <a:effectLst/>
              <a:latin typeface="+mn-ea"/>
              <a:ea typeface="+mn-ea"/>
              <a:cs typeface="+mn-cs"/>
            </a:rPr>
            <a:t>や、</a:t>
          </a:r>
          <a:r>
            <a:rPr kumimoji="1" lang="ja-JP" altLang="ja-JP" sz="1100">
              <a:solidFill>
                <a:schemeClr val="dk1"/>
              </a:solidFill>
              <a:effectLst/>
              <a:latin typeface="+mn-ea"/>
              <a:ea typeface="+mn-ea"/>
              <a:cs typeface="+mn-cs"/>
            </a:rPr>
            <a:t>通常の水道維持管理経費に加え、平成</a:t>
          </a:r>
          <a:r>
            <a:rPr kumimoji="1" lang="en-US" altLang="ja-JP" sz="1100">
              <a:solidFill>
                <a:schemeClr val="dk1"/>
              </a:solidFill>
              <a:effectLst/>
              <a:latin typeface="+mn-ea"/>
              <a:ea typeface="+mn-ea"/>
              <a:cs typeface="+mn-cs"/>
            </a:rPr>
            <a:t>18</a:t>
          </a:r>
          <a:r>
            <a:rPr kumimoji="1" lang="ja-JP" altLang="ja-JP" sz="1100">
              <a:solidFill>
                <a:schemeClr val="dk1"/>
              </a:solidFill>
              <a:effectLst/>
              <a:latin typeface="+mn-ea"/>
              <a:ea typeface="+mn-ea"/>
              <a:cs typeface="+mn-cs"/>
            </a:rPr>
            <a:t>年度からすべての簡易水道事業債の償還が開始されたことで、平成</a:t>
          </a:r>
          <a:r>
            <a:rPr kumimoji="1" lang="en-US" altLang="ja-JP" sz="1100">
              <a:solidFill>
                <a:schemeClr val="dk1"/>
              </a:solidFill>
              <a:effectLst/>
              <a:latin typeface="+mn-ea"/>
              <a:ea typeface="+mn-ea"/>
              <a:cs typeface="+mn-cs"/>
            </a:rPr>
            <a:t>21</a:t>
          </a:r>
          <a:r>
            <a:rPr kumimoji="1" lang="ja-JP" altLang="ja-JP" sz="1100">
              <a:solidFill>
                <a:schemeClr val="dk1"/>
              </a:solidFill>
              <a:effectLst/>
              <a:latin typeface="+mn-ea"/>
              <a:ea typeface="+mn-ea"/>
              <a:cs typeface="+mn-cs"/>
            </a:rPr>
            <a:t>年にピークを迎えているものの、依然として大きな割合を占めている長期債元利償還金（</a:t>
          </a:r>
          <a:r>
            <a:rPr kumimoji="1" lang="en-US" altLang="ja-JP" sz="1100">
              <a:solidFill>
                <a:schemeClr val="dk1"/>
              </a:solidFill>
              <a:effectLst/>
              <a:latin typeface="+mn-ea"/>
              <a:ea typeface="+mn-ea"/>
              <a:cs typeface="+mn-cs"/>
            </a:rPr>
            <a:t>55,401</a:t>
          </a:r>
          <a:r>
            <a:rPr kumimoji="1" lang="ja-JP" altLang="ja-JP" sz="1100">
              <a:solidFill>
                <a:schemeClr val="dk1"/>
              </a:solidFill>
              <a:effectLst/>
              <a:latin typeface="+mn-ea"/>
              <a:ea typeface="+mn-ea"/>
              <a:cs typeface="+mn-cs"/>
            </a:rPr>
            <a:t>千円）によ</a:t>
          </a:r>
          <a:r>
            <a:rPr kumimoji="1" lang="ja-JP" altLang="en-US" sz="1100">
              <a:solidFill>
                <a:schemeClr val="dk1"/>
              </a:solidFill>
              <a:effectLst/>
              <a:latin typeface="+mn-ea"/>
              <a:ea typeface="+mn-ea"/>
              <a:cs typeface="+mn-cs"/>
            </a:rPr>
            <a:t>る</a:t>
          </a:r>
          <a:r>
            <a:rPr kumimoji="1" lang="ja-JP" altLang="ja-JP" sz="1100">
              <a:solidFill>
                <a:schemeClr val="dk1"/>
              </a:solidFill>
              <a:effectLst/>
              <a:latin typeface="+mn-ea"/>
              <a:ea typeface="+mn-ea"/>
              <a:cs typeface="+mn-cs"/>
            </a:rPr>
            <a:t>、簡易水道事業会計に対</a:t>
          </a:r>
          <a:r>
            <a:rPr kumimoji="1" lang="ja-JP" altLang="en-US" sz="1100">
              <a:solidFill>
                <a:schemeClr val="dk1"/>
              </a:solidFill>
              <a:effectLst/>
              <a:latin typeface="+mn-ea"/>
              <a:ea typeface="+mn-ea"/>
              <a:cs typeface="+mn-cs"/>
            </a:rPr>
            <a:t>する</a:t>
          </a:r>
          <a:r>
            <a:rPr kumimoji="1" lang="ja-JP" altLang="ja-JP" sz="1100">
              <a:solidFill>
                <a:schemeClr val="dk1"/>
              </a:solidFill>
              <a:effectLst/>
              <a:latin typeface="+mn-ea"/>
              <a:ea typeface="+mn-ea"/>
              <a:cs typeface="+mn-cs"/>
            </a:rPr>
            <a:t>繰出金</a:t>
          </a:r>
          <a:r>
            <a:rPr kumimoji="1" lang="ja-JP" altLang="en-US"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53,325</a:t>
          </a:r>
          <a:r>
            <a:rPr kumimoji="1" lang="ja-JP" altLang="ja-JP" sz="1100">
              <a:solidFill>
                <a:schemeClr val="dk1"/>
              </a:solidFill>
              <a:effectLst/>
              <a:latin typeface="+mn-ea"/>
              <a:ea typeface="+mn-ea"/>
              <a:cs typeface="+mn-cs"/>
            </a:rPr>
            <a:t>千円）が</a:t>
          </a:r>
          <a:r>
            <a:rPr kumimoji="1" lang="ja-JP" altLang="en-US" sz="1100">
              <a:solidFill>
                <a:schemeClr val="dk1"/>
              </a:solidFill>
              <a:effectLst/>
              <a:latin typeface="+mn-ea"/>
              <a:ea typeface="+mn-ea"/>
              <a:cs typeface="+mn-cs"/>
            </a:rPr>
            <a:t>主な要因</a:t>
          </a:r>
          <a:r>
            <a:rPr kumimoji="1" lang="ja-JP" altLang="ja-JP" sz="1100">
              <a:solidFill>
                <a:schemeClr val="dk1"/>
              </a:solidFill>
              <a:effectLst/>
              <a:latin typeface="+mn-ea"/>
              <a:ea typeface="+mn-ea"/>
              <a:cs typeface="+mn-cs"/>
            </a:rPr>
            <a:t>となっている。</a:t>
          </a:r>
          <a:endParaRPr lang="ja-JP" altLang="ja-JP" sz="1100">
            <a:effectLst/>
            <a:latin typeface="+mn-ea"/>
            <a:ea typeface="+mn-ea"/>
          </a:endParaRPr>
        </a:p>
        <a:p>
          <a:r>
            <a:rPr kumimoji="1" lang="ja-JP" altLang="ja-JP" sz="1100">
              <a:solidFill>
                <a:schemeClr val="dk1"/>
              </a:solidFill>
              <a:effectLst/>
              <a:latin typeface="+mn-ea"/>
              <a:ea typeface="+mn-ea"/>
              <a:cs typeface="+mn-cs"/>
            </a:rPr>
            <a:t>　今後は独自採算の原則に立ち返った水道料金の値上げや徴収強化による健全化を目指すと共に、新規事業債の発行を抑制しながら地方債の償還を進めることで比率の改善を図る。</a:t>
          </a:r>
          <a:endParaRPr lang="ja-JP" altLang="ja-JP" sz="1100">
            <a:effectLst/>
            <a:latin typeface="+mn-ea"/>
            <a:ea typeface="+mn-ea"/>
          </a:endParaRP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152146</xdr:rowOff>
    </xdr:from>
    <xdr:to>
      <xdr:col>82</xdr:col>
      <xdr:colOff>107950</xdr:colOff>
      <xdr:row>58</xdr:row>
      <xdr:rowOff>40132</xdr:rowOff>
    </xdr:to>
    <xdr:cxnSp macro="">
      <xdr:nvCxnSpPr>
        <xdr:cNvPr id="240" name="直線コネクタ 239"/>
        <xdr:cNvCxnSpPr/>
      </xdr:nvCxnSpPr>
      <xdr:spPr>
        <a:xfrm>
          <a:off x="15671800" y="992479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51579</xdr:rowOff>
    </xdr:from>
    <xdr:ext cx="762000" cy="259045"/>
    <xdr:sp macro="" textlink="">
      <xdr:nvSpPr>
        <xdr:cNvPr id="241" name="その他平均値テキスト"/>
        <xdr:cNvSpPr txBox="1"/>
      </xdr:nvSpPr>
      <xdr:spPr>
        <a:xfrm>
          <a:off x="16598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152146</xdr:rowOff>
    </xdr:from>
    <xdr:to>
      <xdr:col>78</xdr:col>
      <xdr:colOff>69850</xdr:colOff>
      <xdr:row>57</xdr:row>
      <xdr:rowOff>156718</xdr:rowOff>
    </xdr:to>
    <xdr:cxnSp macro="">
      <xdr:nvCxnSpPr>
        <xdr:cNvPr id="243" name="直線コネクタ 242"/>
        <xdr:cNvCxnSpPr/>
      </xdr:nvCxnSpPr>
      <xdr:spPr>
        <a:xfrm flipV="1">
          <a:off x="14782800" y="99247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137685</xdr:rowOff>
    </xdr:from>
    <xdr:ext cx="736600" cy="259045"/>
    <xdr:sp macro="" textlink="">
      <xdr:nvSpPr>
        <xdr:cNvPr id="245" name="テキスト ボックス 244"/>
        <xdr:cNvSpPr txBox="1"/>
      </xdr:nvSpPr>
      <xdr:spPr>
        <a:xfrm>
          <a:off x="15290800" y="9395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101854</xdr:rowOff>
    </xdr:from>
    <xdr:to>
      <xdr:col>73</xdr:col>
      <xdr:colOff>180975</xdr:colOff>
      <xdr:row>57</xdr:row>
      <xdr:rowOff>156718</xdr:rowOff>
    </xdr:to>
    <xdr:cxnSp macro="">
      <xdr:nvCxnSpPr>
        <xdr:cNvPr id="246" name="直線コネクタ 245"/>
        <xdr:cNvCxnSpPr/>
      </xdr:nvCxnSpPr>
      <xdr:spPr>
        <a:xfrm>
          <a:off x="13893800" y="98745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48" name="テキスト ボックス 247"/>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51562</xdr:rowOff>
    </xdr:from>
    <xdr:to>
      <xdr:col>69</xdr:col>
      <xdr:colOff>92075</xdr:colOff>
      <xdr:row>57</xdr:row>
      <xdr:rowOff>101854</xdr:rowOff>
    </xdr:to>
    <xdr:cxnSp macro="">
      <xdr:nvCxnSpPr>
        <xdr:cNvPr id="249" name="直線コネクタ 248"/>
        <xdr:cNvCxnSpPr/>
      </xdr:nvCxnSpPr>
      <xdr:spPr>
        <a:xfrm>
          <a:off x="13004800" y="982421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1" name="テキスト ボックス 250"/>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2" name="フローチャート: 判断 251"/>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3" name="テキスト ボックス 252"/>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160782</xdr:rowOff>
    </xdr:from>
    <xdr:to>
      <xdr:col>82</xdr:col>
      <xdr:colOff>158750</xdr:colOff>
      <xdr:row>58</xdr:row>
      <xdr:rowOff>90932</xdr:rowOff>
    </xdr:to>
    <xdr:sp macro="" textlink="">
      <xdr:nvSpPr>
        <xdr:cNvPr id="259" name="楕円 258"/>
        <xdr:cNvSpPr/>
      </xdr:nvSpPr>
      <xdr:spPr>
        <a:xfrm>
          <a:off x="16459200" y="993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132859</xdr:rowOff>
    </xdr:from>
    <xdr:ext cx="762000" cy="259045"/>
    <xdr:sp macro="" textlink="">
      <xdr:nvSpPr>
        <xdr:cNvPr id="260" name="その他該当値テキスト"/>
        <xdr:cNvSpPr txBox="1"/>
      </xdr:nvSpPr>
      <xdr:spPr>
        <a:xfrm>
          <a:off x="16598900" y="990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101346</xdr:rowOff>
    </xdr:from>
    <xdr:to>
      <xdr:col>78</xdr:col>
      <xdr:colOff>120650</xdr:colOff>
      <xdr:row>58</xdr:row>
      <xdr:rowOff>31496</xdr:rowOff>
    </xdr:to>
    <xdr:sp macro="" textlink="">
      <xdr:nvSpPr>
        <xdr:cNvPr id="261" name="楕円 260"/>
        <xdr:cNvSpPr/>
      </xdr:nvSpPr>
      <xdr:spPr>
        <a:xfrm>
          <a:off x="15621000" y="987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16273</xdr:rowOff>
    </xdr:from>
    <xdr:ext cx="736600" cy="259045"/>
    <xdr:sp macro="" textlink="">
      <xdr:nvSpPr>
        <xdr:cNvPr id="262" name="テキスト ボックス 261"/>
        <xdr:cNvSpPr txBox="1"/>
      </xdr:nvSpPr>
      <xdr:spPr>
        <a:xfrm>
          <a:off x="15290800" y="9960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105918</xdr:rowOff>
    </xdr:from>
    <xdr:to>
      <xdr:col>74</xdr:col>
      <xdr:colOff>31750</xdr:colOff>
      <xdr:row>58</xdr:row>
      <xdr:rowOff>36068</xdr:rowOff>
    </xdr:to>
    <xdr:sp macro="" textlink="">
      <xdr:nvSpPr>
        <xdr:cNvPr id="263" name="楕円 262"/>
        <xdr:cNvSpPr/>
      </xdr:nvSpPr>
      <xdr:spPr>
        <a:xfrm>
          <a:off x="14732000" y="987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20845</xdr:rowOff>
    </xdr:from>
    <xdr:ext cx="762000" cy="259045"/>
    <xdr:sp macro="" textlink="">
      <xdr:nvSpPr>
        <xdr:cNvPr id="264" name="テキスト ボックス 263"/>
        <xdr:cNvSpPr txBox="1"/>
      </xdr:nvSpPr>
      <xdr:spPr>
        <a:xfrm>
          <a:off x="14401800" y="996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51054</xdr:rowOff>
    </xdr:from>
    <xdr:to>
      <xdr:col>69</xdr:col>
      <xdr:colOff>142875</xdr:colOff>
      <xdr:row>57</xdr:row>
      <xdr:rowOff>152654</xdr:rowOff>
    </xdr:to>
    <xdr:sp macro="" textlink="">
      <xdr:nvSpPr>
        <xdr:cNvPr id="265" name="楕円 264"/>
        <xdr:cNvSpPr/>
      </xdr:nvSpPr>
      <xdr:spPr>
        <a:xfrm>
          <a:off x="13843000" y="982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137431</xdr:rowOff>
    </xdr:from>
    <xdr:ext cx="762000" cy="259045"/>
    <xdr:sp macro="" textlink="">
      <xdr:nvSpPr>
        <xdr:cNvPr id="266" name="テキスト ボックス 265"/>
        <xdr:cNvSpPr txBox="1"/>
      </xdr:nvSpPr>
      <xdr:spPr>
        <a:xfrm>
          <a:off x="13512800" y="991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xdr:rowOff>
    </xdr:from>
    <xdr:to>
      <xdr:col>65</xdr:col>
      <xdr:colOff>53975</xdr:colOff>
      <xdr:row>57</xdr:row>
      <xdr:rowOff>102362</xdr:rowOff>
    </xdr:to>
    <xdr:sp macro="" textlink="">
      <xdr:nvSpPr>
        <xdr:cNvPr id="267" name="楕円 266"/>
        <xdr:cNvSpPr/>
      </xdr:nvSpPr>
      <xdr:spPr>
        <a:xfrm>
          <a:off x="12954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87139</xdr:rowOff>
    </xdr:from>
    <xdr:ext cx="762000" cy="259045"/>
    <xdr:sp macro="" textlink="">
      <xdr:nvSpPr>
        <xdr:cNvPr id="268" name="テキスト ボックス 267"/>
        <xdr:cNvSpPr txBox="1"/>
      </xdr:nvSpPr>
      <xdr:spPr>
        <a:xfrm>
          <a:off x="12623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類似団体平均より</a:t>
          </a:r>
          <a:r>
            <a:rPr kumimoji="1" lang="en-US" altLang="ja-JP" sz="1100">
              <a:solidFill>
                <a:schemeClr val="dk1"/>
              </a:solidFill>
              <a:effectLst/>
              <a:latin typeface="+mn-ea"/>
              <a:ea typeface="+mn-ea"/>
              <a:cs typeface="+mn-cs"/>
            </a:rPr>
            <a:t>1.4</a:t>
          </a:r>
          <a:r>
            <a:rPr kumimoji="1" lang="ja-JP" altLang="ja-JP" sz="1100">
              <a:solidFill>
                <a:schemeClr val="dk1"/>
              </a:solidFill>
              <a:effectLst/>
              <a:latin typeface="+mn-ea"/>
              <a:ea typeface="+mn-ea"/>
              <a:cs typeface="+mn-cs"/>
            </a:rPr>
            <a:t>ポイント下回っている。平成</a:t>
          </a:r>
          <a:r>
            <a:rPr kumimoji="1" lang="en-US" altLang="ja-JP" sz="1100">
              <a:solidFill>
                <a:schemeClr val="dk1"/>
              </a:solidFill>
              <a:effectLst/>
              <a:latin typeface="+mn-ea"/>
              <a:ea typeface="+mn-ea"/>
              <a:cs typeface="+mn-cs"/>
            </a:rPr>
            <a:t>16</a:t>
          </a:r>
          <a:r>
            <a:rPr kumimoji="1" lang="ja-JP" altLang="ja-JP" sz="1100">
              <a:solidFill>
                <a:schemeClr val="dk1"/>
              </a:solidFill>
              <a:effectLst/>
              <a:latin typeface="+mn-ea"/>
              <a:ea typeface="+mn-ea"/>
              <a:cs typeface="+mn-cs"/>
            </a:rPr>
            <a:t>年度以降、各種団体に対する補助金の整理合理化を実施しているため、ここ数年は低い水準を維持しているが、</a:t>
          </a:r>
          <a:r>
            <a:rPr kumimoji="1" lang="ja-JP" altLang="en-US" sz="1100">
              <a:solidFill>
                <a:schemeClr val="dk1"/>
              </a:solidFill>
              <a:effectLst/>
              <a:latin typeface="+mn-ea"/>
              <a:ea typeface="+mn-ea"/>
              <a:cs typeface="+mn-cs"/>
            </a:rPr>
            <a:t>単年度事業である玉ねぎ生産組合農機具等購入事業助成金</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19,138</a:t>
          </a:r>
          <a:r>
            <a:rPr kumimoji="1" lang="ja-JP" altLang="ja-JP" sz="1100">
              <a:solidFill>
                <a:schemeClr val="dk1"/>
              </a:solidFill>
              <a:effectLst/>
              <a:latin typeface="+mn-ea"/>
              <a:ea typeface="+mn-ea"/>
              <a:cs typeface="+mn-cs"/>
            </a:rPr>
            <a:t>千円）の増等により、昨年比</a:t>
          </a:r>
          <a:r>
            <a:rPr kumimoji="1" lang="en-US" altLang="ja-JP" sz="1100">
              <a:solidFill>
                <a:schemeClr val="dk1"/>
              </a:solidFill>
              <a:effectLst/>
              <a:latin typeface="+mn-ea"/>
              <a:ea typeface="+mn-ea"/>
              <a:cs typeface="+mn-cs"/>
            </a:rPr>
            <a:t>1.0</a:t>
          </a:r>
          <a:r>
            <a:rPr kumimoji="1" lang="ja-JP" altLang="ja-JP" sz="1100">
              <a:solidFill>
                <a:schemeClr val="dk1"/>
              </a:solidFill>
              <a:effectLst/>
              <a:latin typeface="+mn-ea"/>
              <a:ea typeface="+mn-ea"/>
              <a:cs typeface="+mn-cs"/>
            </a:rPr>
            <a:t>ポイントの増</a:t>
          </a:r>
          <a:r>
            <a:rPr kumimoji="1" lang="ja-JP" altLang="en-US" sz="1100">
              <a:solidFill>
                <a:schemeClr val="dk1"/>
              </a:solidFill>
              <a:effectLst/>
              <a:latin typeface="+mn-ea"/>
              <a:ea typeface="+mn-ea"/>
              <a:cs typeface="+mn-cs"/>
            </a:rPr>
            <a:t>となった</a:t>
          </a:r>
          <a:r>
            <a:rPr kumimoji="1" lang="ja-JP" altLang="ja-JP" sz="1100">
              <a:solidFill>
                <a:schemeClr val="dk1"/>
              </a:solidFill>
              <a:effectLst/>
              <a:latin typeface="+mn-ea"/>
              <a:ea typeface="+mn-ea"/>
              <a:cs typeface="+mn-cs"/>
            </a:rPr>
            <a:t>。</a:t>
          </a:r>
          <a:endParaRPr lang="ja-JP" altLang="ja-JP" sz="1400">
            <a:effectLst/>
            <a:latin typeface="+mn-ea"/>
            <a:ea typeface="+mn-ea"/>
          </a:endParaRPr>
        </a:p>
        <a:p>
          <a:r>
            <a:rPr kumimoji="1" lang="ja-JP" altLang="ja-JP" sz="1100">
              <a:solidFill>
                <a:schemeClr val="dk1"/>
              </a:solidFill>
              <a:effectLst/>
              <a:latin typeface="+mn-ea"/>
              <a:ea typeface="+mn-ea"/>
              <a:cs typeface="+mn-cs"/>
            </a:rPr>
            <a:t>　今後も単独補助費等の見直しを検討し、補助金の交付が適当な事業であるのか精査を行う等、補助費等の抑制を図る。</a:t>
          </a:r>
          <a:endParaRPr lang="ja-JP" altLang="ja-JP" sz="1400">
            <a:effectLst/>
            <a:latin typeface="+mn-ea"/>
            <a:ea typeface="+mn-ea"/>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26416</xdr:rowOff>
    </xdr:from>
    <xdr:to>
      <xdr:col>82</xdr:col>
      <xdr:colOff>107950</xdr:colOff>
      <xdr:row>36</xdr:row>
      <xdr:rowOff>72136</xdr:rowOff>
    </xdr:to>
    <xdr:cxnSp macro="">
      <xdr:nvCxnSpPr>
        <xdr:cNvPr id="298" name="直線コネクタ 297"/>
        <xdr:cNvCxnSpPr/>
      </xdr:nvCxnSpPr>
      <xdr:spPr>
        <a:xfrm>
          <a:off x="15671800" y="619861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xdr:rowOff>
    </xdr:from>
    <xdr:to>
      <xdr:col>78</xdr:col>
      <xdr:colOff>69850</xdr:colOff>
      <xdr:row>36</xdr:row>
      <xdr:rowOff>26416</xdr:rowOff>
    </xdr:to>
    <xdr:cxnSp macro="">
      <xdr:nvCxnSpPr>
        <xdr:cNvPr id="301" name="直線コネクタ 300"/>
        <xdr:cNvCxnSpPr/>
      </xdr:nvCxnSpPr>
      <xdr:spPr>
        <a:xfrm>
          <a:off x="14782800" y="61849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3" name="テキスト ボックス 302"/>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138430</xdr:rowOff>
    </xdr:from>
    <xdr:to>
      <xdr:col>73</xdr:col>
      <xdr:colOff>180975</xdr:colOff>
      <xdr:row>36</xdr:row>
      <xdr:rowOff>12700</xdr:rowOff>
    </xdr:to>
    <xdr:cxnSp macro="">
      <xdr:nvCxnSpPr>
        <xdr:cNvPr id="304" name="直線コネクタ 303"/>
        <xdr:cNvCxnSpPr/>
      </xdr:nvCxnSpPr>
      <xdr:spPr>
        <a:xfrm>
          <a:off x="13893800" y="6139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144289</xdr:rowOff>
    </xdr:from>
    <xdr:ext cx="762000" cy="259045"/>
    <xdr:sp macro="" textlink="">
      <xdr:nvSpPr>
        <xdr:cNvPr id="306" name="テキスト ボックス 305"/>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138430</xdr:rowOff>
    </xdr:from>
    <xdr:to>
      <xdr:col>69</xdr:col>
      <xdr:colOff>92075</xdr:colOff>
      <xdr:row>35</xdr:row>
      <xdr:rowOff>170434</xdr:rowOff>
    </xdr:to>
    <xdr:cxnSp macro="">
      <xdr:nvCxnSpPr>
        <xdr:cNvPr id="307" name="直線コネクタ 306"/>
        <xdr:cNvCxnSpPr/>
      </xdr:nvCxnSpPr>
      <xdr:spPr>
        <a:xfrm flipV="1">
          <a:off x="13004800" y="613918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09" name="テキスト ボックス 308"/>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1" name="テキスト ボックス 310"/>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7" name="楕円 316"/>
        <xdr:cNvSpPr/>
      </xdr:nvSpPr>
      <xdr:spPr>
        <a:xfrm>
          <a:off x="164592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37863</xdr:rowOff>
    </xdr:from>
    <xdr:ext cx="762000" cy="259045"/>
    <xdr:sp macro="" textlink="">
      <xdr:nvSpPr>
        <xdr:cNvPr id="318" name="補助費等該当値テキスト"/>
        <xdr:cNvSpPr txBox="1"/>
      </xdr:nvSpPr>
      <xdr:spPr>
        <a:xfrm>
          <a:off x="16598900" y="603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147066</xdr:rowOff>
    </xdr:from>
    <xdr:to>
      <xdr:col>78</xdr:col>
      <xdr:colOff>120650</xdr:colOff>
      <xdr:row>36</xdr:row>
      <xdr:rowOff>77216</xdr:rowOff>
    </xdr:to>
    <xdr:sp macro="" textlink="">
      <xdr:nvSpPr>
        <xdr:cNvPr id="319" name="楕円 318"/>
        <xdr:cNvSpPr/>
      </xdr:nvSpPr>
      <xdr:spPr>
        <a:xfrm>
          <a:off x="15621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87393</xdr:rowOff>
    </xdr:from>
    <xdr:ext cx="736600" cy="259045"/>
    <xdr:sp macro="" textlink="">
      <xdr:nvSpPr>
        <xdr:cNvPr id="320" name="テキスト ボックス 319"/>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133350</xdr:rowOff>
    </xdr:from>
    <xdr:to>
      <xdr:col>74</xdr:col>
      <xdr:colOff>31750</xdr:colOff>
      <xdr:row>36</xdr:row>
      <xdr:rowOff>63500</xdr:rowOff>
    </xdr:to>
    <xdr:sp macro="" textlink="">
      <xdr:nvSpPr>
        <xdr:cNvPr id="321" name="楕円 320"/>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22" name="テキスト ボックス 321"/>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87630</xdr:rowOff>
    </xdr:from>
    <xdr:to>
      <xdr:col>69</xdr:col>
      <xdr:colOff>142875</xdr:colOff>
      <xdr:row>36</xdr:row>
      <xdr:rowOff>17780</xdr:rowOff>
    </xdr:to>
    <xdr:sp macro="" textlink="">
      <xdr:nvSpPr>
        <xdr:cNvPr id="323" name="楕円 322"/>
        <xdr:cNvSpPr/>
      </xdr:nvSpPr>
      <xdr:spPr>
        <a:xfrm>
          <a:off x="13843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27957</xdr:rowOff>
    </xdr:from>
    <xdr:ext cx="762000" cy="259045"/>
    <xdr:sp macro="" textlink="">
      <xdr:nvSpPr>
        <xdr:cNvPr id="324" name="テキスト ボックス 323"/>
        <xdr:cNvSpPr txBox="1"/>
      </xdr:nvSpPr>
      <xdr:spPr>
        <a:xfrm>
          <a:off x="13512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119634</xdr:rowOff>
    </xdr:from>
    <xdr:to>
      <xdr:col>65</xdr:col>
      <xdr:colOff>53975</xdr:colOff>
      <xdr:row>36</xdr:row>
      <xdr:rowOff>49784</xdr:rowOff>
    </xdr:to>
    <xdr:sp macro="" textlink="">
      <xdr:nvSpPr>
        <xdr:cNvPr id="325" name="楕円 324"/>
        <xdr:cNvSpPr/>
      </xdr:nvSpPr>
      <xdr:spPr>
        <a:xfrm>
          <a:off x="12954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59961</xdr:rowOff>
    </xdr:from>
    <xdr:ext cx="762000" cy="259045"/>
    <xdr:sp macro="" textlink="">
      <xdr:nvSpPr>
        <xdr:cNvPr id="326" name="テキスト ボックス 325"/>
        <xdr:cNvSpPr txBox="1"/>
      </xdr:nvSpPr>
      <xdr:spPr>
        <a:xfrm>
          <a:off x="12623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昨年</a:t>
          </a:r>
          <a:r>
            <a:rPr kumimoji="1" lang="ja-JP" altLang="en-US" sz="1100">
              <a:solidFill>
                <a:schemeClr val="dk1"/>
              </a:solidFill>
              <a:effectLst/>
              <a:latin typeface="+mn-ea"/>
              <a:ea typeface="+mn-ea"/>
              <a:cs typeface="+mn-cs"/>
            </a:rPr>
            <a:t>度</a:t>
          </a:r>
          <a:r>
            <a:rPr kumimoji="1" lang="ja-JP" altLang="ja-JP" sz="1100">
              <a:solidFill>
                <a:schemeClr val="dk1"/>
              </a:solidFill>
              <a:effectLst/>
              <a:latin typeface="+mn-ea"/>
              <a:ea typeface="+mn-ea"/>
              <a:cs typeface="+mn-cs"/>
            </a:rPr>
            <a:t>比</a:t>
          </a:r>
          <a:r>
            <a:rPr kumimoji="1" lang="en-US" altLang="ja-JP" sz="1100">
              <a:solidFill>
                <a:schemeClr val="dk1"/>
              </a:solidFill>
              <a:effectLst/>
              <a:latin typeface="+mn-ea"/>
              <a:ea typeface="+mn-ea"/>
              <a:cs typeface="+mn-cs"/>
            </a:rPr>
            <a:t>1.2</a:t>
          </a:r>
          <a:r>
            <a:rPr kumimoji="1" lang="ja-JP" altLang="ja-JP" sz="1100">
              <a:solidFill>
                <a:schemeClr val="dk1"/>
              </a:solidFill>
              <a:effectLst/>
              <a:latin typeface="+mn-ea"/>
              <a:ea typeface="+mn-ea"/>
              <a:cs typeface="+mn-cs"/>
            </a:rPr>
            <a:t>ポイント</a:t>
          </a:r>
          <a:r>
            <a:rPr kumimoji="1" lang="ja-JP" altLang="en-US" sz="1100">
              <a:solidFill>
                <a:schemeClr val="dk1"/>
              </a:solidFill>
              <a:effectLst/>
              <a:latin typeface="+mn-ea"/>
              <a:ea typeface="+mn-ea"/>
              <a:cs typeface="+mn-cs"/>
            </a:rPr>
            <a:t>の増加したものの、</a:t>
          </a:r>
          <a:r>
            <a:rPr kumimoji="1" lang="ja-JP" altLang="ja-JP" sz="1100">
              <a:solidFill>
                <a:schemeClr val="dk1"/>
              </a:solidFill>
              <a:effectLst/>
              <a:latin typeface="+mn-ea"/>
              <a:ea typeface="+mn-ea"/>
              <a:cs typeface="+mn-cs"/>
            </a:rPr>
            <a:t>類似団体平均を</a:t>
          </a:r>
          <a:r>
            <a:rPr kumimoji="1" lang="en-US" altLang="ja-JP" sz="1100">
              <a:solidFill>
                <a:schemeClr val="dk1"/>
              </a:solidFill>
              <a:effectLst/>
              <a:latin typeface="+mn-ea"/>
              <a:ea typeface="+mn-ea"/>
              <a:cs typeface="+mn-cs"/>
            </a:rPr>
            <a:t>6.5</a:t>
          </a:r>
          <a:r>
            <a:rPr kumimoji="1" lang="ja-JP" altLang="ja-JP" sz="1100">
              <a:solidFill>
                <a:schemeClr val="dk1"/>
              </a:solidFill>
              <a:effectLst/>
              <a:latin typeface="+mn-ea"/>
              <a:ea typeface="+mn-ea"/>
              <a:cs typeface="+mn-cs"/>
            </a:rPr>
            <a:t>ポイントと大きく下回っている。</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15</a:t>
          </a:r>
          <a:r>
            <a:rPr kumimoji="1" lang="ja-JP" altLang="ja-JP" sz="1100">
              <a:solidFill>
                <a:schemeClr val="dk1"/>
              </a:solidFill>
              <a:effectLst/>
              <a:latin typeface="+mn-ea"/>
              <a:ea typeface="+mn-ea"/>
              <a:cs typeface="+mn-cs"/>
            </a:rPr>
            <a:t>年度～平成</a:t>
          </a:r>
          <a:r>
            <a:rPr kumimoji="1" lang="en-US" altLang="ja-JP" sz="1100">
              <a:solidFill>
                <a:schemeClr val="dk1"/>
              </a:solidFill>
              <a:effectLst/>
              <a:latin typeface="+mn-ea"/>
              <a:ea typeface="+mn-ea"/>
              <a:cs typeface="+mn-cs"/>
            </a:rPr>
            <a:t>18</a:t>
          </a:r>
          <a:r>
            <a:rPr kumimoji="1" lang="ja-JP" altLang="ja-JP" sz="1100">
              <a:solidFill>
                <a:schemeClr val="dk1"/>
              </a:solidFill>
              <a:effectLst/>
              <a:latin typeface="+mn-ea"/>
              <a:ea typeface="+mn-ea"/>
              <a:cs typeface="+mn-cs"/>
            </a:rPr>
            <a:t>年度実施の蓬田小学校建設事業（事業費</a:t>
          </a:r>
          <a:r>
            <a:rPr kumimoji="1" lang="en-US" altLang="ja-JP" sz="1100">
              <a:solidFill>
                <a:schemeClr val="dk1"/>
              </a:solidFill>
              <a:effectLst/>
              <a:latin typeface="+mn-ea"/>
              <a:ea typeface="+mn-ea"/>
              <a:cs typeface="+mn-cs"/>
            </a:rPr>
            <a:t>856,120</a:t>
          </a:r>
          <a:r>
            <a:rPr kumimoji="1" lang="ja-JP" altLang="ja-JP" sz="1100">
              <a:solidFill>
                <a:schemeClr val="dk1"/>
              </a:solidFill>
              <a:effectLst/>
              <a:latin typeface="+mn-ea"/>
              <a:ea typeface="+mn-ea"/>
              <a:cs typeface="+mn-cs"/>
            </a:rPr>
            <a:t>千円）や、平成</a:t>
          </a:r>
          <a:r>
            <a:rPr kumimoji="1" lang="en-US" altLang="ja-JP" sz="1100">
              <a:solidFill>
                <a:schemeClr val="dk1"/>
              </a:solidFill>
              <a:effectLst/>
              <a:latin typeface="+mn-ea"/>
              <a:ea typeface="+mn-ea"/>
              <a:cs typeface="+mn-cs"/>
            </a:rPr>
            <a:t>26</a:t>
          </a:r>
          <a:r>
            <a:rPr kumimoji="1" lang="ja-JP" altLang="ja-JP" sz="1100">
              <a:solidFill>
                <a:schemeClr val="dk1"/>
              </a:solidFill>
              <a:effectLst/>
              <a:latin typeface="+mn-ea"/>
              <a:ea typeface="+mn-ea"/>
              <a:cs typeface="+mn-cs"/>
            </a:rPr>
            <a:t>年度～平成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年度実施の蓬田村ホタテガイ養殖残渣堆肥化処理施設建設事業（事業費</a:t>
          </a:r>
          <a:r>
            <a:rPr kumimoji="1" lang="en-US" altLang="ja-JP" sz="1100">
              <a:solidFill>
                <a:schemeClr val="dk1"/>
              </a:solidFill>
              <a:effectLst/>
              <a:latin typeface="+mn-ea"/>
              <a:ea typeface="+mn-ea"/>
              <a:cs typeface="+mn-cs"/>
            </a:rPr>
            <a:t>434,917</a:t>
          </a:r>
          <a:r>
            <a:rPr kumimoji="1" lang="ja-JP" altLang="ja-JP" sz="1100">
              <a:solidFill>
                <a:schemeClr val="dk1"/>
              </a:solidFill>
              <a:effectLst/>
              <a:latin typeface="+mn-ea"/>
              <a:ea typeface="+mn-ea"/>
              <a:cs typeface="+mn-cs"/>
            </a:rPr>
            <a:t>千円）等の大型建設事業債の元利償還金が大きな割合を占めているが、</a:t>
          </a:r>
          <a:r>
            <a:rPr kumimoji="1" lang="ja-JP" altLang="en-US" sz="1100">
              <a:solidFill>
                <a:schemeClr val="dk1"/>
              </a:solidFill>
              <a:effectLst/>
              <a:latin typeface="+mn-ea"/>
              <a:ea typeface="+mn-ea"/>
              <a:cs typeface="+mn-cs"/>
            </a:rPr>
            <a:t>この他、新デジタル防災行政無線整備事債や戸別受信機設置事業債等、緊急防災・減災事業債の借入・償還も予定している。</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そのため不要不急の事業を実施しない等、無計画な起債を避け、新庁舎建設等の来たる大規模事業に向けて基金を積み立てる等、</a:t>
          </a:r>
          <a:r>
            <a:rPr kumimoji="1" lang="ja-JP" altLang="ja-JP" sz="1100">
              <a:solidFill>
                <a:schemeClr val="dk1"/>
              </a:solidFill>
              <a:effectLst/>
              <a:latin typeface="+mn-ea"/>
              <a:ea typeface="+mn-ea"/>
              <a:cs typeface="+mn-cs"/>
            </a:rPr>
            <a:t>今後</a:t>
          </a:r>
          <a:r>
            <a:rPr kumimoji="1" lang="ja-JP" altLang="en-US" sz="1100">
              <a:solidFill>
                <a:schemeClr val="dk1"/>
              </a:solidFill>
              <a:effectLst/>
              <a:latin typeface="+mn-ea"/>
              <a:ea typeface="+mn-ea"/>
              <a:cs typeface="+mn-cs"/>
            </a:rPr>
            <a:t>もこの水準を維持できるよう努める</a:t>
          </a:r>
          <a:r>
            <a:rPr kumimoji="1" lang="ja-JP" altLang="ja-JP" sz="1100">
              <a:solidFill>
                <a:schemeClr val="dk1"/>
              </a:solidFill>
              <a:effectLst/>
              <a:latin typeface="+mn-ea"/>
              <a:ea typeface="+mn-ea"/>
              <a:cs typeface="+mn-cs"/>
            </a:rPr>
            <a:t>。</a:t>
          </a:r>
          <a:endParaRPr lang="ja-JP" altLang="ja-JP" sz="1100">
            <a:effectLst/>
            <a:latin typeface="+mn-ea"/>
            <a:ea typeface="+mn-ea"/>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39370</xdr:rowOff>
    </xdr:from>
    <xdr:to>
      <xdr:col>24</xdr:col>
      <xdr:colOff>25400</xdr:colOff>
      <xdr:row>75</xdr:row>
      <xdr:rowOff>85090</xdr:rowOff>
    </xdr:to>
    <xdr:cxnSp macro="">
      <xdr:nvCxnSpPr>
        <xdr:cNvPr id="358" name="直線コネクタ 357"/>
        <xdr:cNvCxnSpPr/>
      </xdr:nvCxnSpPr>
      <xdr:spPr>
        <a:xfrm>
          <a:off x="3987800" y="128981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59" name="公債費平均値テキスト"/>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39370</xdr:rowOff>
    </xdr:from>
    <xdr:to>
      <xdr:col>19</xdr:col>
      <xdr:colOff>187325</xdr:colOff>
      <xdr:row>75</xdr:row>
      <xdr:rowOff>73660</xdr:rowOff>
    </xdr:to>
    <xdr:cxnSp macro="">
      <xdr:nvCxnSpPr>
        <xdr:cNvPr id="361" name="直線コネクタ 360"/>
        <xdr:cNvCxnSpPr/>
      </xdr:nvCxnSpPr>
      <xdr:spPr>
        <a:xfrm flipV="1">
          <a:off x="3098800" y="128981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63" name="テキスト ボックス 362"/>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73660</xdr:rowOff>
    </xdr:from>
    <xdr:to>
      <xdr:col>15</xdr:col>
      <xdr:colOff>98425</xdr:colOff>
      <xdr:row>75</xdr:row>
      <xdr:rowOff>88900</xdr:rowOff>
    </xdr:to>
    <xdr:cxnSp macro="">
      <xdr:nvCxnSpPr>
        <xdr:cNvPr id="364" name="直線コネクタ 363"/>
        <xdr:cNvCxnSpPr/>
      </xdr:nvCxnSpPr>
      <xdr:spPr>
        <a:xfrm flipV="1">
          <a:off x="2209800" y="129324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21607</xdr:rowOff>
    </xdr:from>
    <xdr:ext cx="762000" cy="259045"/>
    <xdr:sp macro="" textlink="">
      <xdr:nvSpPr>
        <xdr:cNvPr id="366" name="テキスト ボックス 365"/>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88900</xdr:rowOff>
    </xdr:from>
    <xdr:to>
      <xdr:col>11</xdr:col>
      <xdr:colOff>9525</xdr:colOff>
      <xdr:row>76</xdr:row>
      <xdr:rowOff>12700</xdr:rowOff>
    </xdr:to>
    <xdr:cxnSp macro="">
      <xdr:nvCxnSpPr>
        <xdr:cNvPr id="367" name="直線コネクタ 366"/>
        <xdr:cNvCxnSpPr/>
      </xdr:nvCxnSpPr>
      <xdr:spPr>
        <a:xfrm flipV="1">
          <a:off x="1320800" y="129476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10177</xdr:rowOff>
    </xdr:from>
    <xdr:ext cx="762000" cy="259045"/>
    <xdr:sp macro="" textlink="">
      <xdr:nvSpPr>
        <xdr:cNvPr id="369" name="テキスト ボックス 368"/>
        <xdr:cNvSpPr txBox="1"/>
      </xdr:nvSpPr>
      <xdr:spPr>
        <a:xfrm>
          <a:off x="1828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0" name="フローチャート: 判断 369"/>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1" name="テキスト ボックス 370"/>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34290</xdr:rowOff>
    </xdr:from>
    <xdr:to>
      <xdr:col>24</xdr:col>
      <xdr:colOff>76200</xdr:colOff>
      <xdr:row>75</xdr:row>
      <xdr:rowOff>135890</xdr:rowOff>
    </xdr:to>
    <xdr:sp macro="" textlink="">
      <xdr:nvSpPr>
        <xdr:cNvPr id="377" name="楕円 376"/>
        <xdr:cNvSpPr/>
      </xdr:nvSpPr>
      <xdr:spPr>
        <a:xfrm>
          <a:off x="47752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50817</xdr:rowOff>
    </xdr:from>
    <xdr:ext cx="762000" cy="259045"/>
    <xdr:sp macro="" textlink="">
      <xdr:nvSpPr>
        <xdr:cNvPr id="378" name="公債費該当値テキスト"/>
        <xdr:cNvSpPr txBox="1"/>
      </xdr:nvSpPr>
      <xdr:spPr>
        <a:xfrm>
          <a:off x="49149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160020</xdr:rowOff>
    </xdr:from>
    <xdr:to>
      <xdr:col>20</xdr:col>
      <xdr:colOff>38100</xdr:colOff>
      <xdr:row>75</xdr:row>
      <xdr:rowOff>90170</xdr:rowOff>
    </xdr:to>
    <xdr:sp macro="" textlink="">
      <xdr:nvSpPr>
        <xdr:cNvPr id="379" name="楕円 378"/>
        <xdr:cNvSpPr/>
      </xdr:nvSpPr>
      <xdr:spPr>
        <a:xfrm>
          <a:off x="3937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100347</xdr:rowOff>
    </xdr:from>
    <xdr:ext cx="736600" cy="259045"/>
    <xdr:sp macro="" textlink="">
      <xdr:nvSpPr>
        <xdr:cNvPr id="380" name="テキスト ボックス 379"/>
        <xdr:cNvSpPr txBox="1"/>
      </xdr:nvSpPr>
      <xdr:spPr>
        <a:xfrm>
          <a:off x="3606800" y="1261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22860</xdr:rowOff>
    </xdr:from>
    <xdr:to>
      <xdr:col>15</xdr:col>
      <xdr:colOff>149225</xdr:colOff>
      <xdr:row>75</xdr:row>
      <xdr:rowOff>124460</xdr:rowOff>
    </xdr:to>
    <xdr:sp macro="" textlink="">
      <xdr:nvSpPr>
        <xdr:cNvPr id="381" name="楕円 380"/>
        <xdr:cNvSpPr/>
      </xdr:nvSpPr>
      <xdr:spPr>
        <a:xfrm>
          <a:off x="3048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134637</xdr:rowOff>
    </xdr:from>
    <xdr:ext cx="762000" cy="259045"/>
    <xdr:sp macro="" textlink="">
      <xdr:nvSpPr>
        <xdr:cNvPr id="382" name="テキスト ボックス 381"/>
        <xdr:cNvSpPr txBox="1"/>
      </xdr:nvSpPr>
      <xdr:spPr>
        <a:xfrm>
          <a:off x="2717800" y="1265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38100</xdr:rowOff>
    </xdr:from>
    <xdr:to>
      <xdr:col>11</xdr:col>
      <xdr:colOff>60325</xdr:colOff>
      <xdr:row>75</xdr:row>
      <xdr:rowOff>139700</xdr:rowOff>
    </xdr:to>
    <xdr:sp macro="" textlink="">
      <xdr:nvSpPr>
        <xdr:cNvPr id="383" name="楕円 382"/>
        <xdr:cNvSpPr/>
      </xdr:nvSpPr>
      <xdr:spPr>
        <a:xfrm>
          <a:off x="2159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149877</xdr:rowOff>
    </xdr:from>
    <xdr:ext cx="762000" cy="259045"/>
    <xdr:sp macro="" textlink="">
      <xdr:nvSpPr>
        <xdr:cNvPr id="384" name="テキスト ボックス 383"/>
        <xdr:cNvSpPr txBox="1"/>
      </xdr:nvSpPr>
      <xdr:spPr>
        <a:xfrm>
          <a:off x="1828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385" name="楕円 384"/>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73677</xdr:rowOff>
    </xdr:from>
    <xdr:ext cx="762000" cy="259045"/>
    <xdr:sp macro="" textlink="">
      <xdr:nvSpPr>
        <xdr:cNvPr id="386" name="テキスト ボックス 385"/>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物件費や補助費・繰出金等による比率増のため、昨年比</a:t>
          </a:r>
          <a:r>
            <a:rPr kumimoji="1" lang="en-US" altLang="ja-JP" sz="1100">
              <a:solidFill>
                <a:schemeClr val="dk1"/>
              </a:solidFill>
              <a:effectLst/>
              <a:latin typeface="+mn-ea"/>
              <a:ea typeface="+mn-ea"/>
              <a:cs typeface="+mn-cs"/>
            </a:rPr>
            <a:t>4.1</a:t>
          </a:r>
          <a:r>
            <a:rPr kumimoji="1" lang="ja-JP" altLang="ja-JP" sz="1100">
              <a:solidFill>
                <a:schemeClr val="dk1"/>
              </a:solidFill>
              <a:effectLst/>
              <a:latin typeface="+mn-ea"/>
              <a:ea typeface="+mn-ea"/>
              <a:cs typeface="+mn-cs"/>
            </a:rPr>
            <a:t>ポイントの増であり、類似団体平均を</a:t>
          </a:r>
          <a:r>
            <a:rPr kumimoji="1" lang="en-US" altLang="ja-JP" sz="1100">
              <a:solidFill>
                <a:schemeClr val="dk1"/>
              </a:solidFill>
              <a:effectLst/>
              <a:latin typeface="+mn-ea"/>
              <a:ea typeface="+mn-ea"/>
              <a:cs typeface="+mn-cs"/>
            </a:rPr>
            <a:t>5.8</a:t>
          </a:r>
          <a:r>
            <a:rPr kumimoji="1" lang="ja-JP" altLang="ja-JP" sz="1100">
              <a:solidFill>
                <a:schemeClr val="dk1"/>
              </a:solidFill>
              <a:effectLst/>
              <a:latin typeface="+mn-ea"/>
              <a:ea typeface="+mn-ea"/>
              <a:cs typeface="+mn-cs"/>
            </a:rPr>
            <a:t>ポイント上回っている。</a:t>
          </a:r>
          <a:endParaRPr lang="ja-JP" altLang="ja-JP" sz="1400">
            <a:effectLst/>
            <a:latin typeface="+mn-ea"/>
            <a:ea typeface="+mn-ea"/>
          </a:endParaRPr>
        </a:p>
        <a:p>
          <a:r>
            <a:rPr kumimoji="1" lang="ja-JP" altLang="ja-JP" sz="1100">
              <a:solidFill>
                <a:schemeClr val="dk1"/>
              </a:solidFill>
              <a:effectLst/>
              <a:latin typeface="+mn-ea"/>
              <a:ea typeface="+mn-ea"/>
              <a:cs typeface="+mn-cs"/>
            </a:rPr>
            <a:t>　中でも物件費が大きく比率を増やしているため、今後は施設の集約化・複合化事業に着手する等、公共施設等の適正管理に努めることにより、経費の縮減を目指す。</a:t>
          </a:r>
          <a:endParaRPr lang="ja-JP" altLang="ja-JP" sz="1400">
            <a:effectLst/>
            <a:latin typeface="+mn-ea"/>
            <a:ea typeface="+mn-ea"/>
          </a:endParaRPr>
        </a:p>
        <a:p>
          <a:r>
            <a:rPr lang="ja-JP" altLang="ja-JP" sz="1100">
              <a:solidFill>
                <a:schemeClr val="dk1"/>
              </a:solidFill>
              <a:effectLst/>
              <a:latin typeface="+mn-ea"/>
              <a:ea typeface="+mn-ea"/>
              <a:cs typeface="+mn-cs"/>
            </a:rPr>
            <a:t>　その他費目についても、今後は地方税の徴収業務の強化</a:t>
          </a:r>
          <a:r>
            <a:rPr kumimoji="1" lang="ja-JP" altLang="ja-JP" sz="1100">
              <a:solidFill>
                <a:schemeClr val="dk1"/>
              </a:solidFill>
              <a:effectLst/>
              <a:latin typeface="+mn-ea"/>
              <a:ea typeface="+mn-ea"/>
              <a:cs typeface="+mn-cs"/>
            </a:rPr>
            <a:t>（令和</a:t>
          </a:r>
          <a:r>
            <a:rPr kumimoji="1" lang="en-US" altLang="ja-JP" sz="1100">
              <a:solidFill>
                <a:schemeClr val="dk1"/>
              </a:solidFill>
              <a:effectLst/>
              <a:latin typeface="+mn-ea"/>
              <a:ea typeface="+mn-ea"/>
              <a:cs typeface="+mn-cs"/>
            </a:rPr>
            <a:t>4</a:t>
          </a:r>
          <a:r>
            <a:rPr kumimoji="1" lang="ja-JP" altLang="ja-JP" sz="1100">
              <a:solidFill>
                <a:schemeClr val="dk1"/>
              </a:solidFill>
              <a:effectLst/>
              <a:latin typeface="+mn-ea"/>
              <a:ea typeface="+mn-ea"/>
              <a:cs typeface="+mn-cs"/>
            </a:rPr>
            <a:t>年度末までに個人市町村民税徴収率</a:t>
          </a:r>
          <a:r>
            <a:rPr kumimoji="1" lang="en-US" altLang="ja-JP" sz="1100">
              <a:solidFill>
                <a:schemeClr val="dk1"/>
              </a:solidFill>
              <a:effectLst/>
              <a:latin typeface="+mn-ea"/>
              <a:ea typeface="+mn-ea"/>
              <a:cs typeface="+mn-cs"/>
            </a:rPr>
            <a:t>2.5%</a:t>
          </a:r>
          <a:r>
            <a:rPr kumimoji="1" lang="ja-JP" altLang="ja-JP" sz="1100">
              <a:solidFill>
                <a:schemeClr val="dk1"/>
              </a:solidFill>
              <a:effectLst/>
              <a:latin typeface="+mn-ea"/>
              <a:ea typeface="+mn-ea"/>
              <a:cs typeface="+mn-cs"/>
            </a:rPr>
            <a:t>向上）</a:t>
          </a:r>
          <a:r>
            <a:rPr lang="ja-JP" altLang="ja-JP" sz="1100">
              <a:solidFill>
                <a:schemeClr val="dk1"/>
              </a:solidFill>
              <a:effectLst/>
              <a:latin typeface="+mn-ea"/>
              <a:ea typeface="+mn-ea"/>
              <a:cs typeface="+mn-cs"/>
            </a:rPr>
            <a:t>による歳入確保や、</a:t>
          </a:r>
          <a:r>
            <a:rPr lang="ja-JP" altLang="en-US" sz="1100">
              <a:solidFill>
                <a:schemeClr val="dk1"/>
              </a:solidFill>
              <a:effectLst/>
              <a:latin typeface="+mn-ea"/>
              <a:ea typeface="+mn-ea"/>
              <a:cs typeface="+mn-cs"/>
            </a:rPr>
            <a:t>優先度の低い</a:t>
          </a:r>
          <a:r>
            <a:rPr lang="ja-JP" altLang="ja-JP" sz="1100">
              <a:solidFill>
                <a:schemeClr val="dk1"/>
              </a:solidFill>
              <a:effectLst/>
              <a:latin typeface="+mn-ea"/>
              <a:ea typeface="+mn-ea"/>
              <a:cs typeface="+mn-cs"/>
            </a:rPr>
            <a:t>事務事業の</a:t>
          </a:r>
          <a:r>
            <a:rPr lang="ja-JP" altLang="en-US" sz="1100">
              <a:solidFill>
                <a:schemeClr val="dk1"/>
              </a:solidFill>
              <a:effectLst/>
              <a:latin typeface="+mn-ea"/>
              <a:ea typeface="+mn-ea"/>
              <a:cs typeface="+mn-cs"/>
            </a:rPr>
            <a:t>縮小や廃止</a:t>
          </a:r>
          <a:r>
            <a:rPr lang="ja-JP" altLang="ja-JP" sz="1100">
              <a:solidFill>
                <a:schemeClr val="dk1"/>
              </a:solidFill>
              <a:effectLst/>
              <a:latin typeface="+mn-ea"/>
              <a:ea typeface="+mn-ea"/>
              <a:cs typeface="+mn-cs"/>
            </a:rPr>
            <a:t>による経常経費の削減により、財政基盤の更なる強化に努める。</a:t>
          </a:r>
          <a:endParaRPr lang="ja-JP" altLang="ja-JP" sz="1400">
            <a:effectLst/>
            <a:latin typeface="+mn-ea"/>
            <a:ea typeface="+mn-ea"/>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40132</xdr:rowOff>
    </xdr:from>
    <xdr:to>
      <xdr:col>82</xdr:col>
      <xdr:colOff>107950</xdr:colOff>
      <xdr:row>77</xdr:row>
      <xdr:rowOff>133858</xdr:rowOff>
    </xdr:to>
    <xdr:cxnSp macro="">
      <xdr:nvCxnSpPr>
        <xdr:cNvPr id="417" name="直線コネクタ 416"/>
        <xdr:cNvCxnSpPr/>
      </xdr:nvCxnSpPr>
      <xdr:spPr>
        <a:xfrm>
          <a:off x="15671800" y="13241782"/>
          <a:ext cx="8382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18"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10413</xdr:rowOff>
    </xdr:from>
    <xdr:to>
      <xdr:col>78</xdr:col>
      <xdr:colOff>69850</xdr:colOff>
      <xdr:row>77</xdr:row>
      <xdr:rowOff>40132</xdr:rowOff>
    </xdr:to>
    <xdr:cxnSp macro="">
      <xdr:nvCxnSpPr>
        <xdr:cNvPr id="420" name="直線コネクタ 419"/>
        <xdr:cNvCxnSpPr/>
      </xdr:nvCxnSpPr>
      <xdr:spPr>
        <a:xfrm>
          <a:off x="14782800" y="13212063"/>
          <a:ext cx="8890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23385</xdr:rowOff>
    </xdr:from>
    <xdr:ext cx="736600" cy="259045"/>
    <xdr:sp macro="" textlink="">
      <xdr:nvSpPr>
        <xdr:cNvPr id="422" name="テキスト ボックス 421"/>
        <xdr:cNvSpPr txBox="1"/>
      </xdr:nvSpPr>
      <xdr:spPr>
        <a:xfrm>
          <a:off x="15290800" y="12882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117856</xdr:rowOff>
    </xdr:from>
    <xdr:to>
      <xdr:col>73</xdr:col>
      <xdr:colOff>180975</xdr:colOff>
      <xdr:row>77</xdr:row>
      <xdr:rowOff>10413</xdr:rowOff>
    </xdr:to>
    <xdr:cxnSp macro="">
      <xdr:nvCxnSpPr>
        <xdr:cNvPr id="423" name="直線コネクタ 422"/>
        <xdr:cNvCxnSpPr/>
      </xdr:nvCxnSpPr>
      <xdr:spPr>
        <a:xfrm>
          <a:off x="13893800" y="13148056"/>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151401</xdr:rowOff>
    </xdr:from>
    <xdr:ext cx="762000" cy="259045"/>
    <xdr:sp macro="" textlink="">
      <xdr:nvSpPr>
        <xdr:cNvPr id="425" name="テキスト ボックス 424"/>
        <xdr:cNvSpPr txBox="1"/>
      </xdr:nvSpPr>
      <xdr:spPr>
        <a:xfrm>
          <a:off x="14401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117856</xdr:rowOff>
    </xdr:from>
    <xdr:to>
      <xdr:col>69</xdr:col>
      <xdr:colOff>92075</xdr:colOff>
      <xdr:row>76</xdr:row>
      <xdr:rowOff>145287</xdr:rowOff>
    </xdr:to>
    <xdr:cxnSp macro="">
      <xdr:nvCxnSpPr>
        <xdr:cNvPr id="426" name="直線コネクタ 425"/>
        <xdr:cNvCxnSpPr/>
      </xdr:nvCxnSpPr>
      <xdr:spPr>
        <a:xfrm flipV="1">
          <a:off x="13004800" y="13148056"/>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117111</xdr:rowOff>
    </xdr:from>
    <xdr:ext cx="762000" cy="259045"/>
    <xdr:sp macro="" textlink="">
      <xdr:nvSpPr>
        <xdr:cNvPr id="428" name="テキスト ボックス 427"/>
        <xdr:cNvSpPr txBox="1"/>
      </xdr:nvSpPr>
      <xdr:spPr>
        <a:xfrm>
          <a:off x="13512800" y="1280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32765</xdr:rowOff>
    </xdr:from>
    <xdr:to>
      <xdr:col>65</xdr:col>
      <xdr:colOff>53975</xdr:colOff>
      <xdr:row>76</xdr:row>
      <xdr:rowOff>134365</xdr:rowOff>
    </xdr:to>
    <xdr:sp macro="" textlink="">
      <xdr:nvSpPr>
        <xdr:cNvPr id="429" name="フローチャート: 判断 428"/>
        <xdr:cNvSpPr/>
      </xdr:nvSpPr>
      <xdr:spPr>
        <a:xfrm>
          <a:off x="12954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144543</xdr:rowOff>
    </xdr:from>
    <xdr:ext cx="762000" cy="259045"/>
    <xdr:sp macro="" textlink="">
      <xdr:nvSpPr>
        <xdr:cNvPr id="430" name="テキスト ボックス 429"/>
        <xdr:cNvSpPr txBox="1"/>
      </xdr:nvSpPr>
      <xdr:spPr>
        <a:xfrm>
          <a:off x="12623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36" name="楕円 435"/>
        <xdr:cNvSpPr/>
      </xdr:nvSpPr>
      <xdr:spPr>
        <a:xfrm>
          <a:off x="164592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55135</xdr:rowOff>
    </xdr:from>
    <xdr:ext cx="762000" cy="259045"/>
    <xdr:sp macro="" textlink="">
      <xdr:nvSpPr>
        <xdr:cNvPr id="437" name="公債費以外該当値テキスト"/>
        <xdr:cNvSpPr txBox="1"/>
      </xdr:nvSpPr>
      <xdr:spPr>
        <a:xfrm>
          <a:off x="165989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160782</xdr:rowOff>
    </xdr:from>
    <xdr:to>
      <xdr:col>78</xdr:col>
      <xdr:colOff>120650</xdr:colOff>
      <xdr:row>77</xdr:row>
      <xdr:rowOff>90932</xdr:rowOff>
    </xdr:to>
    <xdr:sp macro="" textlink="">
      <xdr:nvSpPr>
        <xdr:cNvPr id="438" name="楕円 437"/>
        <xdr:cNvSpPr/>
      </xdr:nvSpPr>
      <xdr:spPr>
        <a:xfrm>
          <a:off x="15621000" y="1319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75709</xdr:rowOff>
    </xdr:from>
    <xdr:ext cx="736600" cy="259045"/>
    <xdr:sp macro="" textlink="">
      <xdr:nvSpPr>
        <xdr:cNvPr id="439" name="テキスト ボックス 438"/>
        <xdr:cNvSpPr txBox="1"/>
      </xdr:nvSpPr>
      <xdr:spPr>
        <a:xfrm>
          <a:off x="15290800" y="13277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131063</xdr:rowOff>
    </xdr:from>
    <xdr:to>
      <xdr:col>74</xdr:col>
      <xdr:colOff>31750</xdr:colOff>
      <xdr:row>77</xdr:row>
      <xdr:rowOff>61213</xdr:rowOff>
    </xdr:to>
    <xdr:sp macro="" textlink="">
      <xdr:nvSpPr>
        <xdr:cNvPr id="440" name="楕円 439"/>
        <xdr:cNvSpPr/>
      </xdr:nvSpPr>
      <xdr:spPr>
        <a:xfrm>
          <a:off x="14732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45990</xdr:rowOff>
    </xdr:from>
    <xdr:ext cx="762000" cy="259045"/>
    <xdr:sp macro="" textlink="">
      <xdr:nvSpPr>
        <xdr:cNvPr id="441" name="テキスト ボックス 440"/>
        <xdr:cNvSpPr txBox="1"/>
      </xdr:nvSpPr>
      <xdr:spPr>
        <a:xfrm>
          <a:off x="14401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67056</xdr:rowOff>
    </xdr:from>
    <xdr:to>
      <xdr:col>69</xdr:col>
      <xdr:colOff>142875</xdr:colOff>
      <xdr:row>76</xdr:row>
      <xdr:rowOff>168656</xdr:rowOff>
    </xdr:to>
    <xdr:sp macro="" textlink="">
      <xdr:nvSpPr>
        <xdr:cNvPr id="442" name="楕円 441"/>
        <xdr:cNvSpPr/>
      </xdr:nvSpPr>
      <xdr:spPr>
        <a:xfrm>
          <a:off x="13843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153433</xdr:rowOff>
    </xdr:from>
    <xdr:ext cx="762000" cy="259045"/>
    <xdr:sp macro="" textlink="">
      <xdr:nvSpPr>
        <xdr:cNvPr id="443" name="テキスト ボックス 442"/>
        <xdr:cNvSpPr txBox="1"/>
      </xdr:nvSpPr>
      <xdr:spPr>
        <a:xfrm>
          <a:off x="13512800" y="1318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94487</xdr:rowOff>
    </xdr:from>
    <xdr:to>
      <xdr:col>65</xdr:col>
      <xdr:colOff>53975</xdr:colOff>
      <xdr:row>77</xdr:row>
      <xdr:rowOff>24637</xdr:rowOff>
    </xdr:to>
    <xdr:sp macro="" textlink="">
      <xdr:nvSpPr>
        <xdr:cNvPr id="444" name="楕円 443"/>
        <xdr:cNvSpPr/>
      </xdr:nvSpPr>
      <xdr:spPr>
        <a:xfrm>
          <a:off x="12954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9414</xdr:rowOff>
    </xdr:from>
    <xdr:ext cx="762000" cy="259045"/>
    <xdr:sp macro="" textlink="">
      <xdr:nvSpPr>
        <xdr:cNvPr id="445" name="テキスト ボックス 444"/>
        <xdr:cNvSpPr txBox="1"/>
      </xdr:nvSpPr>
      <xdr:spPr>
        <a:xfrm>
          <a:off x="12623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青森県蓬田村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58218</xdr:rowOff>
    </xdr:from>
    <xdr:to>
      <xdr:col>29</xdr:col>
      <xdr:colOff>127000</xdr:colOff>
      <xdr:row>18</xdr:row>
      <xdr:rowOff>65684</xdr:rowOff>
    </xdr:to>
    <xdr:cxnSp macro="">
      <xdr:nvCxnSpPr>
        <xdr:cNvPr id="49" name="直線コネクタ 48"/>
        <xdr:cNvCxnSpPr/>
      </xdr:nvCxnSpPr>
      <xdr:spPr bwMode="auto">
        <a:xfrm flipV="1">
          <a:off x="5003800" y="3191943"/>
          <a:ext cx="647700" cy="7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96629</xdr:rowOff>
    </xdr:from>
    <xdr:ext cx="762000" cy="259045"/>
    <xdr:sp macro="" textlink="">
      <xdr:nvSpPr>
        <xdr:cNvPr id="50" name="人口1人当たり決算額の推移平均値テキスト130"/>
        <xdr:cNvSpPr txBox="1"/>
      </xdr:nvSpPr>
      <xdr:spPr>
        <a:xfrm>
          <a:off x="5740400" y="2887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62262</xdr:rowOff>
    </xdr:from>
    <xdr:to>
      <xdr:col>26</xdr:col>
      <xdr:colOff>50800</xdr:colOff>
      <xdr:row>18</xdr:row>
      <xdr:rowOff>65684</xdr:rowOff>
    </xdr:to>
    <xdr:cxnSp macro="">
      <xdr:nvCxnSpPr>
        <xdr:cNvPr id="52" name="直線コネクタ 51"/>
        <xdr:cNvCxnSpPr/>
      </xdr:nvCxnSpPr>
      <xdr:spPr bwMode="auto">
        <a:xfrm>
          <a:off x="4305300" y="3195987"/>
          <a:ext cx="698500" cy="3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24985</xdr:rowOff>
    </xdr:from>
    <xdr:ext cx="736600" cy="259045"/>
    <xdr:sp macro="" textlink="">
      <xdr:nvSpPr>
        <xdr:cNvPr id="54" name="テキスト ボックス 53"/>
        <xdr:cNvSpPr txBox="1"/>
      </xdr:nvSpPr>
      <xdr:spPr>
        <a:xfrm>
          <a:off x="4622800" y="2815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62262</xdr:rowOff>
    </xdr:from>
    <xdr:to>
      <xdr:col>22</xdr:col>
      <xdr:colOff>114300</xdr:colOff>
      <xdr:row>18</xdr:row>
      <xdr:rowOff>66869</xdr:rowOff>
    </xdr:to>
    <xdr:cxnSp macro="">
      <xdr:nvCxnSpPr>
        <xdr:cNvPr id="55" name="直線コネクタ 54"/>
        <xdr:cNvCxnSpPr/>
      </xdr:nvCxnSpPr>
      <xdr:spPr bwMode="auto">
        <a:xfrm flipV="1">
          <a:off x="3606800" y="3195987"/>
          <a:ext cx="698500" cy="4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29146</xdr:rowOff>
    </xdr:from>
    <xdr:ext cx="762000" cy="259045"/>
    <xdr:sp macro="" textlink="">
      <xdr:nvSpPr>
        <xdr:cNvPr id="57" name="テキスト ボックス 56"/>
        <xdr:cNvSpPr txBox="1"/>
      </xdr:nvSpPr>
      <xdr:spPr>
        <a:xfrm>
          <a:off x="3924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66869</xdr:rowOff>
    </xdr:from>
    <xdr:to>
      <xdr:col>18</xdr:col>
      <xdr:colOff>177800</xdr:colOff>
      <xdr:row>18</xdr:row>
      <xdr:rowOff>78910</xdr:rowOff>
    </xdr:to>
    <xdr:cxnSp macro="">
      <xdr:nvCxnSpPr>
        <xdr:cNvPr id="58" name="直線コネクタ 57"/>
        <xdr:cNvCxnSpPr/>
      </xdr:nvCxnSpPr>
      <xdr:spPr bwMode="auto">
        <a:xfrm flipV="1">
          <a:off x="2908300" y="3200594"/>
          <a:ext cx="698500" cy="12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39324</xdr:rowOff>
    </xdr:from>
    <xdr:ext cx="762000" cy="259045"/>
    <xdr:sp macro="" textlink="">
      <xdr:nvSpPr>
        <xdr:cNvPr id="60" name="テキスト ボックス 59"/>
        <xdr:cNvSpPr txBox="1"/>
      </xdr:nvSpPr>
      <xdr:spPr>
        <a:xfrm>
          <a:off x="32258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100976</xdr:rowOff>
    </xdr:from>
    <xdr:to>
      <xdr:col>15</xdr:col>
      <xdr:colOff>101600</xdr:colOff>
      <xdr:row>18</xdr:row>
      <xdr:rowOff>31126</xdr:rowOff>
    </xdr:to>
    <xdr:sp macro="" textlink="">
      <xdr:nvSpPr>
        <xdr:cNvPr id="61" name="フローチャート: 判断 60"/>
        <xdr:cNvSpPr/>
      </xdr:nvSpPr>
      <xdr:spPr bwMode="auto">
        <a:xfrm>
          <a:off x="28575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41303</xdr:rowOff>
    </xdr:from>
    <xdr:ext cx="762000" cy="259045"/>
    <xdr:sp macro="" textlink="">
      <xdr:nvSpPr>
        <xdr:cNvPr id="62" name="テキスト ボックス 61"/>
        <xdr:cNvSpPr txBox="1"/>
      </xdr:nvSpPr>
      <xdr:spPr>
        <a:xfrm>
          <a:off x="2527300" y="283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7418</xdr:rowOff>
    </xdr:from>
    <xdr:to>
      <xdr:col>29</xdr:col>
      <xdr:colOff>177800</xdr:colOff>
      <xdr:row>18</xdr:row>
      <xdr:rowOff>109018</xdr:rowOff>
    </xdr:to>
    <xdr:sp macro="" textlink="">
      <xdr:nvSpPr>
        <xdr:cNvPr id="68" name="楕円 67"/>
        <xdr:cNvSpPr/>
      </xdr:nvSpPr>
      <xdr:spPr bwMode="auto">
        <a:xfrm>
          <a:off x="5600700" y="3141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150945</xdr:rowOff>
    </xdr:from>
    <xdr:ext cx="762000" cy="259045"/>
    <xdr:sp macro="" textlink="">
      <xdr:nvSpPr>
        <xdr:cNvPr id="69" name="人口1人当たり決算額の推移該当値テキスト130"/>
        <xdr:cNvSpPr txBox="1"/>
      </xdr:nvSpPr>
      <xdr:spPr>
        <a:xfrm>
          <a:off x="5740400" y="311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14884</xdr:rowOff>
    </xdr:from>
    <xdr:to>
      <xdr:col>26</xdr:col>
      <xdr:colOff>101600</xdr:colOff>
      <xdr:row>18</xdr:row>
      <xdr:rowOff>116484</xdr:rowOff>
    </xdr:to>
    <xdr:sp macro="" textlink="">
      <xdr:nvSpPr>
        <xdr:cNvPr id="70" name="楕円 69"/>
        <xdr:cNvSpPr/>
      </xdr:nvSpPr>
      <xdr:spPr bwMode="auto">
        <a:xfrm>
          <a:off x="4953000" y="3148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101261</xdr:rowOff>
    </xdr:from>
    <xdr:ext cx="736600" cy="259045"/>
    <xdr:sp macro="" textlink="">
      <xdr:nvSpPr>
        <xdr:cNvPr id="71" name="テキスト ボックス 70"/>
        <xdr:cNvSpPr txBox="1"/>
      </xdr:nvSpPr>
      <xdr:spPr>
        <a:xfrm>
          <a:off x="4622800" y="3234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11462</xdr:rowOff>
    </xdr:from>
    <xdr:to>
      <xdr:col>22</xdr:col>
      <xdr:colOff>165100</xdr:colOff>
      <xdr:row>18</xdr:row>
      <xdr:rowOff>113062</xdr:rowOff>
    </xdr:to>
    <xdr:sp macro="" textlink="">
      <xdr:nvSpPr>
        <xdr:cNvPr id="72" name="楕円 71"/>
        <xdr:cNvSpPr/>
      </xdr:nvSpPr>
      <xdr:spPr bwMode="auto">
        <a:xfrm>
          <a:off x="4254500" y="3145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97839</xdr:rowOff>
    </xdr:from>
    <xdr:ext cx="762000" cy="259045"/>
    <xdr:sp macro="" textlink="">
      <xdr:nvSpPr>
        <xdr:cNvPr id="73" name="テキスト ボックス 72"/>
        <xdr:cNvSpPr txBox="1"/>
      </xdr:nvSpPr>
      <xdr:spPr>
        <a:xfrm>
          <a:off x="3924300" y="3231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16069</xdr:rowOff>
    </xdr:from>
    <xdr:to>
      <xdr:col>19</xdr:col>
      <xdr:colOff>38100</xdr:colOff>
      <xdr:row>18</xdr:row>
      <xdr:rowOff>117669</xdr:rowOff>
    </xdr:to>
    <xdr:sp macro="" textlink="">
      <xdr:nvSpPr>
        <xdr:cNvPr id="74" name="楕円 73"/>
        <xdr:cNvSpPr/>
      </xdr:nvSpPr>
      <xdr:spPr bwMode="auto">
        <a:xfrm>
          <a:off x="3556000" y="3149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102446</xdr:rowOff>
    </xdr:from>
    <xdr:ext cx="762000" cy="259045"/>
    <xdr:sp macro="" textlink="">
      <xdr:nvSpPr>
        <xdr:cNvPr id="75" name="テキスト ボックス 74"/>
        <xdr:cNvSpPr txBox="1"/>
      </xdr:nvSpPr>
      <xdr:spPr>
        <a:xfrm>
          <a:off x="3225800" y="323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28110</xdr:rowOff>
    </xdr:from>
    <xdr:to>
      <xdr:col>15</xdr:col>
      <xdr:colOff>101600</xdr:colOff>
      <xdr:row>18</xdr:row>
      <xdr:rowOff>129710</xdr:rowOff>
    </xdr:to>
    <xdr:sp macro="" textlink="">
      <xdr:nvSpPr>
        <xdr:cNvPr id="76" name="楕円 75"/>
        <xdr:cNvSpPr/>
      </xdr:nvSpPr>
      <xdr:spPr bwMode="auto">
        <a:xfrm>
          <a:off x="2857500" y="3161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114487</xdr:rowOff>
    </xdr:from>
    <xdr:ext cx="762000" cy="259045"/>
    <xdr:sp macro="" textlink="">
      <xdr:nvSpPr>
        <xdr:cNvPr id="77" name="テキスト ボックス 76"/>
        <xdr:cNvSpPr txBox="1"/>
      </xdr:nvSpPr>
      <xdr:spPr>
        <a:xfrm>
          <a:off x="2527300" y="324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21099</xdr:rowOff>
    </xdr:from>
    <xdr:to>
      <xdr:col>29</xdr:col>
      <xdr:colOff>127000</xdr:colOff>
      <xdr:row>36</xdr:row>
      <xdr:rowOff>33100</xdr:rowOff>
    </xdr:to>
    <xdr:cxnSp macro="">
      <xdr:nvCxnSpPr>
        <xdr:cNvPr id="108" name="直線コネクタ 107"/>
        <xdr:cNvCxnSpPr/>
      </xdr:nvCxnSpPr>
      <xdr:spPr bwMode="auto">
        <a:xfrm flipV="1">
          <a:off x="5003800" y="6974349"/>
          <a:ext cx="647700" cy="12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10838</xdr:rowOff>
    </xdr:from>
    <xdr:ext cx="762000" cy="259045"/>
    <xdr:sp macro="" textlink="">
      <xdr:nvSpPr>
        <xdr:cNvPr id="109" name="人口1人当たり決算額の推移平均値テキスト445"/>
        <xdr:cNvSpPr txBox="1"/>
      </xdr:nvSpPr>
      <xdr:spPr>
        <a:xfrm>
          <a:off x="5740400" y="662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25168</xdr:rowOff>
    </xdr:from>
    <xdr:to>
      <xdr:col>26</xdr:col>
      <xdr:colOff>50800</xdr:colOff>
      <xdr:row>36</xdr:row>
      <xdr:rowOff>33100</xdr:rowOff>
    </xdr:to>
    <xdr:cxnSp macro="">
      <xdr:nvCxnSpPr>
        <xdr:cNvPr id="111" name="直線コネクタ 110"/>
        <xdr:cNvCxnSpPr/>
      </xdr:nvCxnSpPr>
      <xdr:spPr bwMode="auto">
        <a:xfrm>
          <a:off x="4305300" y="6978418"/>
          <a:ext cx="698500" cy="7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274969</xdr:rowOff>
    </xdr:from>
    <xdr:ext cx="736600" cy="259045"/>
    <xdr:sp macro="" textlink="">
      <xdr:nvSpPr>
        <xdr:cNvPr id="113" name="テキスト ボックス 112"/>
        <xdr:cNvSpPr txBox="1"/>
      </xdr:nvSpPr>
      <xdr:spPr>
        <a:xfrm>
          <a:off x="4622800" y="654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7045</xdr:rowOff>
    </xdr:from>
    <xdr:to>
      <xdr:col>22</xdr:col>
      <xdr:colOff>114300</xdr:colOff>
      <xdr:row>36</xdr:row>
      <xdr:rowOff>25168</xdr:rowOff>
    </xdr:to>
    <xdr:cxnSp macro="">
      <xdr:nvCxnSpPr>
        <xdr:cNvPr id="114" name="直線コネクタ 113"/>
        <xdr:cNvCxnSpPr/>
      </xdr:nvCxnSpPr>
      <xdr:spPr bwMode="auto">
        <a:xfrm>
          <a:off x="3606800" y="6960295"/>
          <a:ext cx="698500" cy="18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278389</xdr:rowOff>
    </xdr:from>
    <xdr:ext cx="762000" cy="259045"/>
    <xdr:sp macro="" textlink="">
      <xdr:nvSpPr>
        <xdr:cNvPr id="116" name="テキスト ボックス 115"/>
        <xdr:cNvSpPr txBox="1"/>
      </xdr:nvSpPr>
      <xdr:spPr>
        <a:xfrm>
          <a:off x="3924300" y="654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335045</xdr:rowOff>
    </xdr:from>
    <xdr:to>
      <xdr:col>18</xdr:col>
      <xdr:colOff>177800</xdr:colOff>
      <xdr:row>36</xdr:row>
      <xdr:rowOff>7045</xdr:rowOff>
    </xdr:to>
    <xdr:cxnSp macro="">
      <xdr:nvCxnSpPr>
        <xdr:cNvPr id="117" name="直線コネクタ 116"/>
        <xdr:cNvCxnSpPr/>
      </xdr:nvCxnSpPr>
      <xdr:spPr bwMode="auto">
        <a:xfrm>
          <a:off x="2908300" y="6945395"/>
          <a:ext cx="698500" cy="149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280153</xdr:rowOff>
    </xdr:from>
    <xdr:ext cx="762000" cy="259045"/>
    <xdr:sp macro="" textlink="">
      <xdr:nvSpPr>
        <xdr:cNvPr id="119" name="テキスト ボックス 118"/>
        <xdr:cNvSpPr txBox="1"/>
      </xdr:nvSpPr>
      <xdr:spPr>
        <a:xfrm>
          <a:off x="32258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153819</xdr:rowOff>
    </xdr:from>
    <xdr:to>
      <xdr:col>15</xdr:col>
      <xdr:colOff>101600</xdr:colOff>
      <xdr:row>35</xdr:row>
      <xdr:rowOff>255419</xdr:rowOff>
    </xdr:to>
    <xdr:sp macro="" textlink="">
      <xdr:nvSpPr>
        <xdr:cNvPr id="120" name="フローチャート: 判断 119"/>
        <xdr:cNvSpPr/>
      </xdr:nvSpPr>
      <xdr:spPr bwMode="auto">
        <a:xfrm>
          <a:off x="2857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265596</xdr:rowOff>
    </xdr:from>
    <xdr:ext cx="762000" cy="259045"/>
    <xdr:sp macro="" textlink="">
      <xdr:nvSpPr>
        <xdr:cNvPr id="121" name="テキスト ボックス 120"/>
        <xdr:cNvSpPr txBox="1"/>
      </xdr:nvSpPr>
      <xdr:spPr>
        <a:xfrm>
          <a:off x="2527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313199</xdr:rowOff>
    </xdr:from>
    <xdr:to>
      <xdr:col>29</xdr:col>
      <xdr:colOff>177800</xdr:colOff>
      <xdr:row>36</xdr:row>
      <xdr:rowOff>71899</xdr:rowOff>
    </xdr:to>
    <xdr:sp macro="" textlink="">
      <xdr:nvSpPr>
        <xdr:cNvPr id="127" name="楕円 126"/>
        <xdr:cNvSpPr/>
      </xdr:nvSpPr>
      <xdr:spPr bwMode="auto">
        <a:xfrm>
          <a:off x="5600700" y="6923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285276</xdr:rowOff>
    </xdr:from>
    <xdr:ext cx="762000" cy="259045"/>
    <xdr:sp macro="" textlink="">
      <xdr:nvSpPr>
        <xdr:cNvPr id="128" name="人口1人当たり決算額の推移該当値テキスト445"/>
        <xdr:cNvSpPr txBox="1"/>
      </xdr:nvSpPr>
      <xdr:spPr>
        <a:xfrm>
          <a:off x="5740400" y="6895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325200</xdr:rowOff>
    </xdr:from>
    <xdr:to>
      <xdr:col>26</xdr:col>
      <xdr:colOff>101600</xdr:colOff>
      <xdr:row>36</xdr:row>
      <xdr:rowOff>83900</xdr:rowOff>
    </xdr:to>
    <xdr:sp macro="" textlink="">
      <xdr:nvSpPr>
        <xdr:cNvPr id="129" name="楕円 128"/>
        <xdr:cNvSpPr/>
      </xdr:nvSpPr>
      <xdr:spPr bwMode="auto">
        <a:xfrm>
          <a:off x="4953000" y="6935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68677</xdr:rowOff>
    </xdr:from>
    <xdr:ext cx="736600" cy="259045"/>
    <xdr:sp macro="" textlink="">
      <xdr:nvSpPr>
        <xdr:cNvPr id="130" name="テキスト ボックス 129"/>
        <xdr:cNvSpPr txBox="1"/>
      </xdr:nvSpPr>
      <xdr:spPr>
        <a:xfrm>
          <a:off x="4622800" y="702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317268</xdr:rowOff>
    </xdr:from>
    <xdr:to>
      <xdr:col>22</xdr:col>
      <xdr:colOff>165100</xdr:colOff>
      <xdr:row>36</xdr:row>
      <xdr:rowOff>75968</xdr:rowOff>
    </xdr:to>
    <xdr:sp macro="" textlink="">
      <xdr:nvSpPr>
        <xdr:cNvPr id="131" name="楕円 130"/>
        <xdr:cNvSpPr/>
      </xdr:nvSpPr>
      <xdr:spPr bwMode="auto">
        <a:xfrm>
          <a:off x="4254500" y="6927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60745</xdr:rowOff>
    </xdr:from>
    <xdr:ext cx="762000" cy="259045"/>
    <xdr:sp macro="" textlink="">
      <xdr:nvSpPr>
        <xdr:cNvPr id="132" name="テキスト ボックス 131"/>
        <xdr:cNvSpPr txBox="1"/>
      </xdr:nvSpPr>
      <xdr:spPr>
        <a:xfrm>
          <a:off x="3924300" y="7013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299145</xdr:rowOff>
    </xdr:from>
    <xdr:to>
      <xdr:col>19</xdr:col>
      <xdr:colOff>38100</xdr:colOff>
      <xdr:row>36</xdr:row>
      <xdr:rowOff>57845</xdr:rowOff>
    </xdr:to>
    <xdr:sp macro="" textlink="">
      <xdr:nvSpPr>
        <xdr:cNvPr id="133" name="楕円 132"/>
        <xdr:cNvSpPr/>
      </xdr:nvSpPr>
      <xdr:spPr bwMode="auto">
        <a:xfrm>
          <a:off x="3556000" y="6909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42622</xdr:rowOff>
    </xdr:from>
    <xdr:ext cx="762000" cy="259045"/>
    <xdr:sp macro="" textlink="">
      <xdr:nvSpPr>
        <xdr:cNvPr id="134" name="テキスト ボックス 133"/>
        <xdr:cNvSpPr txBox="1"/>
      </xdr:nvSpPr>
      <xdr:spPr>
        <a:xfrm>
          <a:off x="3225800" y="699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284245</xdr:rowOff>
    </xdr:from>
    <xdr:to>
      <xdr:col>15</xdr:col>
      <xdr:colOff>101600</xdr:colOff>
      <xdr:row>36</xdr:row>
      <xdr:rowOff>42945</xdr:rowOff>
    </xdr:to>
    <xdr:sp macro="" textlink="">
      <xdr:nvSpPr>
        <xdr:cNvPr id="135" name="楕円 134"/>
        <xdr:cNvSpPr/>
      </xdr:nvSpPr>
      <xdr:spPr bwMode="auto">
        <a:xfrm>
          <a:off x="2857500" y="6894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27722</xdr:rowOff>
    </xdr:from>
    <xdr:ext cx="762000" cy="259045"/>
    <xdr:sp macro="" textlink="">
      <xdr:nvSpPr>
        <xdr:cNvPr id="136" name="テキスト ボックス 135"/>
        <xdr:cNvSpPr txBox="1"/>
      </xdr:nvSpPr>
      <xdr:spPr>
        <a:xfrm>
          <a:off x="2527300" y="698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青森県蓬田村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2,811
2,809
80.84
2,281,722
2,218,886
34,982
1,541,142
1,923,666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141748</xdr:rowOff>
    </xdr:from>
    <xdr:to>
      <xdr:col>24</xdr:col>
      <xdr:colOff>63500</xdr:colOff>
      <xdr:row>36</xdr:row>
      <xdr:rowOff>147710</xdr:rowOff>
    </xdr:to>
    <xdr:cxnSp macro="">
      <xdr:nvCxnSpPr>
        <xdr:cNvPr id="58" name="直線コネクタ 57"/>
        <xdr:cNvCxnSpPr/>
      </xdr:nvCxnSpPr>
      <xdr:spPr>
        <a:xfrm flipV="1">
          <a:off x="3797300" y="6313948"/>
          <a:ext cx="838200" cy="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18735</xdr:rowOff>
    </xdr:from>
    <xdr:ext cx="599010" cy="259045"/>
    <xdr:sp macro="" textlink="">
      <xdr:nvSpPr>
        <xdr:cNvPr id="59" name="人件費平均値テキスト"/>
        <xdr:cNvSpPr txBox="1"/>
      </xdr:nvSpPr>
      <xdr:spPr>
        <a:xfrm>
          <a:off x="4686300" y="6019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136013</xdr:rowOff>
    </xdr:from>
    <xdr:to>
      <xdr:col>19</xdr:col>
      <xdr:colOff>177800</xdr:colOff>
      <xdr:row>36</xdr:row>
      <xdr:rowOff>147710</xdr:rowOff>
    </xdr:to>
    <xdr:cxnSp macro="">
      <xdr:nvCxnSpPr>
        <xdr:cNvPr id="61" name="直線コネクタ 60"/>
        <xdr:cNvCxnSpPr/>
      </xdr:nvCxnSpPr>
      <xdr:spPr>
        <a:xfrm>
          <a:off x="2908300" y="6308213"/>
          <a:ext cx="889000" cy="1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116195</xdr:rowOff>
    </xdr:from>
    <xdr:ext cx="599010" cy="259045"/>
    <xdr:sp macro="" textlink="">
      <xdr:nvSpPr>
        <xdr:cNvPr id="63" name="テキスト ボックス 62"/>
        <xdr:cNvSpPr txBox="1"/>
      </xdr:nvSpPr>
      <xdr:spPr>
        <a:xfrm>
          <a:off x="3497795" y="594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127504</xdr:rowOff>
    </xdr:from>
    <xdr:to>
      <xdr:col>15</xdr:col>
      <xdr:colOff>50800</xdr:colOff>
      <xdr:row>36</xdr:row>
      <xdr:rowOff>136013</xdr:rowOff>
    </xdr:to>
    <xdr:cxnSp macro="">
      <xdr:nvCxnSpPr>
        <xdr:cNvPr id="64" name="直線コネクタ 63"/>
        <xdr:cNvCxnSpPr/>
      </xdr:nvCxnSpPr>
      <xdr:spPr>
        <a:xfrm>
          <a:off x="2019300" y="6299704"/>
          <a:ext cx="889000" cy="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116282</xdr:rowOff>
    </xdr:from>
    <xdr:ext cx="599010" cy="259045"/>
    <xdr:sp macro="" textlink="">
      <xdr:nvSpPr>
        <xdr:cNvPr id="66" name="テキスト ボックス 65"/>
        <xdr:cNvSpPr txBox="1"/>
      </xdr:nvSpPr>
      <xdr:spPr>
        <a:xfrm>
          <a:off x="2608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127504</xdr:rowOff>
    </xdr:from>
    <xdr:to>
      <xdr:col>10</xdr:col>
      <xdr:colOff>114300</xdr:colOff>
      <xdr:row>36</xdr:row>
      <xdr:rowOff>132735</xdr:rowOff>
    </xdr:to>
    <xdr:cxnSp macro="">
      <xdr:nvCxnSpPr>
        <xdr:cNvPr id="67" name="直線コネクタ 66"/>
        <xdr:cNvCxnSpPr/>
      </xdr:nvCxnSpPr>
      <xdr:spPr>
        <a:xfrm flipV="1">
          <a:off x="1130300" y="6299704"/>
          <a:ext cx="889000" cy="5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122091</xdr:rowOff>
    </xdr:from>
    <xdr:ext cx="599010" cy="259045"/>
    <xdr:sp macro="" textlink="">
      <xdr:nvSpPr>
        <xdr:cNvPr id="69" name="テキスト ボックス 68"/>
        <xdr:cNvSpPr txBox="1"/>
      </xdr:nvSpPr>
      <xdr:spPr>
        <a:xfrm>
          <a:off x="1719795" y="595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170215</xdr:rowOff>
    </xdr:from>
    <xdr:to>
      <xdr:col>6</xdr:col>
      <xdr:colOff>38100</xdr:colOff>
      <xdr:row>36</xdr:row>
      <xdr:rowOff>100365</xdr:rowOff>
    </xdr:to>
    <xdr:sp macro="" textlink="">
      <xdr:nvSpPr>
        <xdr:cNvPr id="70" name="フローチャート: 判断 69"/>
        <xdr:cNvSpPr/>
      </xdr:nvSpPr>
      <xdr:spPr>
        <a:xfrm>
          <a:off x="1079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116892</xdr:rowOff>
    </xdr:from>
    <xdr:ext cx="599010" cy="259045"/>
    <xdr:sp macro="" textlink="">
      <xdr:nvSpPr>
        <xdr:cNvPr id="71" name="テキスト ボックス 70"/>
        <xdr:cNvSpPr txBox="1"/>
      </xdr:nvSpPr>
      <xdr:spPr>
        <a:xfrm>
          <a:off x="830795" y="594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90948</xdr:rowOff>
    </xdr:from>
    <xdr:to>
      <xdr:col>24</xdr:col>
      <xdr:colOff>114300</xdr:colOff>
      <xdr:row>37</xdr:row>
      <xdr:rowOff>21098</xdr:rowOff>
    </xdr:to>
    <xdr:sp macro="" textlink="">
      <xdr:nvSpPr>
        <xdr:cNvPr id="77" name="楕円 76"/>
        <xdr:cNvSpPr/>
      </xdr:nvSpPr>
      <xdr:spPr>
        <a:xfrm>
          <a:off x="4584700" y="626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69375</xdr:rowOff>
    </xdr:from>
    <xdr:ext cx="599010" cy="259045"/>
    <xdr:sp macro="" textlink="">
      <xdr:nvSpPr>
        <xdr:cNvPr id="78" name="人件費該当値テキスト"/>
        <xdr:cNvSpPr txBox="1"/>
      </xdr:nvSpPr>
      <xdr:spPr>
        <a:xfrm>
          <a:off x="4686300" y="6241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96910</xdr:rowOff>
    </xdr:from>
    <xdr:to>
      <xdr:col>20</xdr:col>
      <xdr:colOff>38100</xdr:colOff>
      <xdr:row>37</xdr:row>
      <xdr:rowOff>27060</xdr:rowOff>
    </xdr:to>
    <xdr:sp macro="" textlink="">
      <xdr:nvSpPr>
        <xdr:cNvPr id="79" name="楕円 78"/>
        <xdr:cNvSpPr/>
      </xdr:nvSpPr>
      <xdr:spPr>
        <a:xfrm>
          <a:off x="3746500" y="626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18187</xdr:rowOff>
    </xdr:from>
    <xdr:ext cx="599010" cy="259045"/>
    <xdr:sp macro="" textlink="">
      <xdr:nvSpPr>
        <xdr:cNvPr id="80" name="テキスト ボックス 79"/>
        <xdr:cNvSpPr txBox="1"/>
      </xdr:nvSpPr>
      <xdr:spPr>
        <a:xfrm>
          <a:off x="3497795" y="6361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85213</xdr:rowOff>
    </xdr:from>
    <xdr:to>
      <xdr:col>15</xdr:col>
      <xdr:colOff>101600</xdr:colOff>
      <xdr:row>37</xdr:row>
      <xdr:rowOff>15363</xdr:rowOff>
    </xdr:to>
    <xdr:sp macro="" textlink="">
      <xdr:nvSpPr>
        <xdr:cNvPr id="81" name="楕円 80"/>
        <xdr:cNvSpPr/>
      </xdr:nvSpPr>
      <xdr:spPr>
        <a:xfrm>
          <a:off x="2857500" y="625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6490</xdr:rowOff>
    </xdr:from>
    <xdr:ext cx="599010" cy="259045"/>
    <xdr:sp macro="" textlink="">
      <xdr:nvSpPr>
        <xdr:cNvPr id="82" name="テキスト ボックス 81"/>
        <xdr:cNvSpPr txBox="1"/>
      </xdr:nvSpPr>
      <xdr:spPr>
        <a:xfrm>
          <a:off x="2608795" y="635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76704</xdr:rowOff>
    </xdr:from>
    <xdr:to>
      <xdr:col>10</xdr:col>
      <xdr:colOff>165100</xdr:colOff>
      <xdr:row>37</xdr:row>
      <xdr:rowOff>6854</xdr:rowOff>
    </xdr:to>
    <xdr:sp macro="" textlink="">
      <xdr:nvSpPr>
        <xdr:cNvPr id="83" name="楕円 82"/>
        <xdr:cNvSpPr/>
      </xdr:nvSpPr>
      <xdr:spPr>
        <a:xfrm>
          <a:off x="1968500" y="624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169431</xdr:rowOff>
    </xdr:from>
    <xdr:ext cx="599010" cy="259045"/>
    <xdr:sp macro="" textlink="">
      <xdr:nvSpPr>
        <xdr:cNvPr id="84" name="テキスト ボックス 83"/>
        <xdr:cNvSpPr txBox="1"/>
      </xdr:nvSpPr>
      <xdr:spPr>
        <a:xfrm>
          <a:off x="1719795" y="6341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81935</xdr:rowOff>
    </xdr:from>
    <xdr:to>
      <xdr:col>6</xdr:col>
      <xdr:colOff>38100</xdr:colOff>
      <xdr:row>37</xdr:row>
      <xdr:rowOff>12085</xdr:rowOff>
    </xdr:to>
    <xdr:sp macro="" textlink="">
      <xdr:nvSpPr>
        <xdr:cNvPr id="85" name="楕円 84"/>
        <xdr:cNvSpPr/>
      </xdr:nvSpPr>
      <xdr:spPr>
        <a:xfrm>
          <a:off x="1079500" y="625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3212</xdr:rowOff>
    </xdr:from>
    <xdr:ext cx="599010" cy="259045"/>
    <xdr:sp macro="" textlink="">
      <xdr:nvSpPr>
        <xdr:cNvPr id="86" name="テキスト ボックス 85"/>
        <xdr:cNvSpPr txBox="1"/>
      </xdr:nvSpPr>
      <xdr:spPr>
        <a:xfrm>
          <a:off x="830795" y="6346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98827</xdr:rowOff>
    </xdr:from>
    <xdr:to>
      <xdr:col>24</xdr:col>
      <xdr:colOff>63500</xdr:colOff>
      <xdr:row>58</xdr:row>
      <xdr:rowOff>112219</xdr:rowOff>
    </xdr:to>
    <xdr:cxnSp macro="">
      <xdr:nvCxnSpPr>
        <xdr:cNvPr id="117" name="直線コネクタ 116"/>
        <xdr:cNvCxnSpPr/>
      </xdr:nvCxnSpPr>
      <xdr:spPr>
        <a:xfrm flipV="1">
          <a:off x="3797300" y="10042927"/>
          <a:ext cx="838200" cy="1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62842</xdr:rowOff>
    </xdr:from>
    <xdr:ext cx="599010" cy="259045"/>
    <xdr:sp macro="" textlink="">
      <xdr:nvSpPr>
        <xdr:cNvPr id="118" name="物件費平均値テキスト"/>
        <xdr:cNvSpPr txBox="1"/>
      </xdr:nvSpPr>
      <xdr:spPr>
        <a:xfrm>
          <a:off x="4686300" y="9664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100301</xdr:rowOff>
    </xdr:from>
    <xdr:to>
      <xdr:col>19</xdr:col>
      <xdr:colOff>177800</xdr:colOff>
      <xdr:row>58</xdr:row>
      <xdr:rowOff>112219</xdr:rowOff>
    </xdr:to>
    <xdr:cxnSp macro="">
      <xdr:nvCxnSpPr>
        <xdr:cNvPr id="120" name="直線コネクタ 119"/>
        <xdr:cNvCxnSpPr/>
      </xdr:nvCxnSpPr>
      <xdr:spPr>
        <a:xfrm>
          <a:off x="2908300" y="10044401"/>
          <a:ext cx="889000" cy="1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169163</xdr:rowOff>
    </xdr:from>
    <xdr:ext cx="599010" cy="259045"/>
    <xdr:sp macro="" textlink="">
      <xdr:nvSpPr>
        <xdr:cNvPr id="122" name="テキスト ボックス 121"/>
        <xdr:cNvSpPr txBox="1"/>
      </xdr:nvSpPr>
      <xdr:spPr>
        <a:xfrm>
          <a:off x="3497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100301</xdr:rowOff>
    </xdr:from>
    <xdr:to>
      <xdr:col>15</xdr:col>
      <xdr:colOff>50800</xdr:colOff>
      <xdr:row>58</xdr:row>
      <xdr:rowOff>107572</xdr:rowOff>
    </xdr:to>
    <xdr:cxnSp macro="">
      <xdr:nvCxnSpPr>
        <xdr:cNvPr id="123" name="直線コネクタ 122"/>
        <xdr:cNvCxnSpPr/>
      </xdr:nvCxnSpPr>
      <xdr:spPr>
        <a:xfrm flipV="1">
          <a:off x="2019300" y="10044401"/>
          <a:ext cx="889000" cy="7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170673</xdr:rowOff>
    </xdr:from>
    <xdr:ext cx="599010" cy="259045"/>
    <xdr:sp macro="" textlink="">
      <xdr:nvSpPr>
        <xdr:cNvPr id="125" name="テキスト ボックス 124"/>
        <xdr:cNvSpPr txBox="1"/>
      </xdr:nvSpPr>
      <xdr:spPr>
        <a:xfrm>
          <a:off x="2608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96800</xdr:rowOff>
    </xdr:from>
    <xdr:to>
      <xdr:col>10</xdr:col>
      <xdr:colOff>114300</xdr:colOff>
      <xdr:row>58</xdr:row>
      <xdr:rowOff>107572</xdr:rowOff>
    </xdr:to>
    <xdr:cxnSp macro="">
      <xdr:nvCxnSpPr>
        <xdr:cNvPr id="126" name="直線コネクタ 125"/>
        <xdr:cNvCxnSpPr/>
      </xdr:nvCxnSpPr>
      <xdr:spPr>
        <a:xfrm>
          <a:off x="1130300" y="10040900"/>
          <a:ext cx="889000" cy="1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26374</xdr:rowOff>
    </xdr:from>
    <xdr:ext cx="599010" cy="259045"/>
    <xdr:sp macro="" textlink="">
      <xdr:nvSpPr>
        <xdr:cNvPr id="128" name="テキスト ボックス 127"/>
        <xdr:cNvSpPr txBox="1"/>
      </xdr:nvSpPr>
      <xdr:spPr>
        <a:xfrm>
          <a:off x="1719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29" name="フローチャート: 判断 128"/>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37716</xdr:rowOff>
    </xdr:from>
    <xdr:ext cx="599010" cy="259045"/>
    <xdr:sp macro="" textlink="">
      <xdr:nvSpPr>
        <xdr:cNvPr id="130" name="テキスト ボックス 129"/>
        <xdr:cNvSpPr txBox="1"/>
      </xdr:nvSpPr>
      <xdr:spPr>
        <a:xfrm>
          <a:off x="830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48027</xdr:rowOff>
    </xdr:from>
    <xdr:to>
      <xdr:col>24</xdr:col>
      <xdr:colOff>114300</xdr:colOff>
      <xdr:row>58</xdr:row>
      <xdr:rowOff>149627</xdr:rowOff>
    </xdr:to>
    <xdr:sp macro="" textlink="">
      <xdr:nvSpPr>
        <xdr:cNvPr id="136" name="楕円 135"/>
        <xdr:cNvSpPr/>
      </xdr:nvSpPr>
      <xdr:spPr>
        <a:xfrm>
          <a:off x="4584700" y="999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134404</xdr:rowOff>
    </xdr:from>
    <xdr:ext cx="599010" cy="259045"/>
    <xdr:sp macro="" textlink="">
      <xdr:nvSpPr>
        <xdr:cNvPr id="137" name="物件費該当値テキスト"/>
        <xdr:cNvSpPr txBox="1"/>
      </xdr:nvSpPr>
      <xdr:spPr>
        <a:xfrm>
          <a:off x="4686300" y="9907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61419</xdr:rowOff>
    </xdr:from>
    <xdr:to>
      <xdr:col>20</xdr:col>
      <xdr:colOff>38100</xdr:colOff>
      <xdr:row>58</xdr:row>
      <xdr:rowOff>163019</xdr:rowOff>
    </xdr:to>
    <xdr:sp macro="" textlink="">
      <xdr:nvSpPr>
        <xdr:cNvPr id="138" name="楕円 137"/>
        <xdr:cNvSpPr/>
      </xdr:nvSpPr>
      <xdr:spPr>
        <a:xfrm>
          <a:off x="3746500" y="1000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154146</xdr:rowOff>
    </xdr:from>
    <xdr:ext cx="534377" cy="259045"/>
    <xdr:sp macro="" textlink="">
      <xdr:nvSpPr>
        <xdr:cNvPr id="139" name="テキスト ボックス 138"/>
        <xdr:cNvSpPr txBox="1"/>
      </xdr:nvSpPr>
      <xdr:spPr>
        <a:xfrm>
          <a:off x="3530111" y="1009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49501</xdr:rowOff>
    </xdr:from>
    <xdr:to>
      <xdr:col>15</xdr:col>
      <xdr:colOff>101600</xdr:colOff>
      <xdr:row>58</xdr:row>
      <xdr:rowOff>151101</xdr:rowOff>
    </xdr:to>
    <xdr:sp macro="" textlink="">
      <xdr:nvSpPr>
        <xdr:cNvPr id="140" name="楕円 139"/>
        <xdr:cNvSpPr/>
      </xdr:nvSpPr>
      <xdr:spPr>
        <a:xfrm>
          <a:off x="2857500" y="999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142228</xdr:rowOff>
    </xdr:from>
    <xdr:ext cx="599010" cy="259045"/>
    <xdr:sp macro="" textlink="">
      <xdr:nvSpPr>
        <xdr:cNvPr id="141" name="テキスト ボックス 140"/>
        <xdr:cNvSpPr txBox="1"/>
      </xdr:nvSpPr>
      <xdr:spPr>
        <a:xfrm>
          <a:off x="2608795" y="1008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56772</xdr:rowOff>
    </xdr:from>
    <xdr:to>
      <xdr:col>10</xdr:col>
      <xdr:colOff>165100</xdr:colOff>
      <xdr:row>58</xdr:row>
      <xdr:rowOff>158372</xdr:rowOff>
    </xdr:to>
    <xdr:sp macro="" textlink="">
      <xdr:nvSpPr>
        <xdr:cNvPr id="142" name="楕円 141"/>
        <xdr:cNvSpPr/>
      </xdr:nvSpPr>
      <xdr:spPr>
        <a:xfrm>
          <a:off x="1968500" y="1000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149499</xdr:rowOff>
    </xdr:from>
    <xdr:ext cx="534377" cy="259045"/>
    <xdr:sp macro="" textlink="">
      <xdr:nvSpPr>
        <xdr:cNvPr id="143" name="テキスト ボックス 142"/>
        <xdr:cNvSpPr txBox="1"/>
      </xdr:nvSpPr>
      <xdr:spPr>
        <a:xfrm>
          <a:off x="1752111" y="1009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46000</xdr:rowOff>
    </xdr:from>
    <xdr:to>
      <xdr:col>6</xdr:col>
      <xdr:colOff>38100</xdr:colOff>
      <xdr:row>58</xdr:row>
      <xdr:rowOff>147600</xdr:rowOff>
    </xdr:to>
    <xdr:sp macro="" textlink="">
      <xdr:nvSpPr>
        <xdr:cNvPr id="144" name="楕円 143"/>
        <xdr:cNvSpPr/>
      </xdr:nvSpPr>
      <xdr:spPr>
        <a:xfrm>
          <a:off x="1079500" y="99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138727</xdr:rowOff>
    </xdr:from>
    <xdr:ext cx="599010" cy="259045"/>
    <xdr:sp macro="" textlink="">
      <xdr:nvSpPr>
        <xdr:cNvPr id="145" name="テキスト ボックス 144"/>
        <xdr:cNvSpPr txBox="1"/>
      </xdr:nvSpPr>
      <xdr:spPr>
        <a:xfrm>
          <a:off x="830795" y="1008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104290</xdr:rowOff>
    </xdr:from>
    <xdr:to>
      <xdr:col>24</xdr:col>
      <xdr:colOff>63500</xdr:colOff>
      <xdr:row>78</xdr:row>
      <xdr:rowOff>109823</xdr:rowOff>
    </xdr:to>
    <xdr:cxnSp macro="">
      <xdr:nvCxnSpPr>
        <xdr:cNvPr id="174" name="直線コネクタ 173"/>
        <xdr:cNvCxnSpPr/>
      </xdr:nvCxnSpPr>
      <xdr:spPr>
        <a:xfrm flipV="1">
          <a:off x="3797300" y="13477390"/>
          <a:ext cx="838200" cy="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153505</xdr:rowOff>
    </xdr:from>
    <xdr:ext cx="534377" cy="259045"/>
    <xdr:sp macro="" textlink="">
      <xdr:nvSpPr>
        <xdr:cNvPr id="175" name="維持補修費平均値テキスト"/>
        <xdr:cNvSpPr txBox="1"/>
      </xdr:nvSpPr>
      <xdr:spPr>
        <a:xfrm>
          <a:off x="4686300" y="13183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88212</xdr:rowOff>
    </xdr:from>
    <xdr:to>
      <xdr:col>19</xdr:col>
      <xdr:colOff>177800</xdr:colOff>
      <xdr:row>78</xdr:row>
      <xdr:rowOff>109823</xdr:rowOff>
    </xdr:to>
    <xdr:cxnSp macro="">
      <xdr:nvCxnSpPr>
        <xdr:cNvPr id="177" name="直線コネクタ 176"/>
        <xdr:cNvCxnSpPr/>
      </xdr:nvCxnSpPr>
      <xdr:spPr>
        <a:xfrm>
          <a:off x="2908300" y="13461312"/>
          <a:ext cx="889000" cy="2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61013</xdr:rowOff>
    </xdr:from>
    <xdr:ext cx="534377" cy="259045"/>
    <xdr:sp macro="" textlink="">
      <xdr:nvSpPr>
        <xdr:cNvPr id="179" name="テキスト ボックス 178"/>
        <xdr:cNvSpPr txBox="1"/>
      </xdr:nvSpPr>
      <xdr:spPr>
        <a:xfrm>
          <a:off x="3530111" y="1309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88212</xdr:rowOff>
    </xdr:from>
    <xdr:to>
      <xdr:col>15</xdr:col>
      <xdr:colOff>50800</xdr:colOff>
      <xdr:row>78</xdr:row>
      <xdr:rowOff>102095</xdr:rowOff>
    </xdr:to>
    <xdr:cxnSp macro="">
      <xdr:nvCxnSpPr>
        <xdr:cNvPr id="180" name="直線コネクタ 179"/>
        <xdr:cNvCxnSpPr/>
      </xdr:nvCxnSpPr>
      <xdr:spPr>
        <a:xfrm flipV="1">
          <a:off x="2019300" y="13461312"/>
          <a:ext cx="889000" cy="1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89778</xdr:rowOff>
    </xdr:from>
    <xdr:ext cx="534377" cy="259045"/>
    <xdr:sp macro="" textlink="">
      <xdr:nvSpPr>
        <xdr:cNvPr id="182" name="テキスト ボックス 181"/>
        <xdr:cNvSpPr txBox="1"/>
      </xdr:nvSpPr>
      <xdr:spPr>
        <a:xfrm>
          <a:off x="2641111" y="1311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102095</xdr:rowOff>
    </xdr:from>
    <xdr:to>
      <xdr:col>10</xdr:col>
      <xdr:colOff>114300</xdr:colOff>
      <xdr:row>78</xdr:row>
      <xdr:rowOff>134107</xdr:rowOff>
    </xdr:to>
    <xdr:cxnSp macro="">
      <xdr:nvCxnSpPr>
        <xdr:cNvPr id="183" name="直線コネクタ 182"/>
        <xdr:cNvCxnSpPr/>
      </xdr:nvCxnSpPr>
      <xdr:spPr>
        <a:xfrm flipV="1">
          <a:off x="1130300" y="13475195"/>
          <a:ext cx="889000" cy="3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100903</xdr:rowOff>
    </xdr:from>
    <xdr:ext cx="534377" cy="259045"/>
    <xdr:sp macro="" textlink="">
      <xdr:nvSpPr>
        <xdr:cNvPr id="185" name="テキスト ボックス 184"/>
        <xdr:cNvSpPr txBox="1"/>
      </xdr:nvSpPr>
      <xdr:spPr>
        <a:xfrm>
          <a:off x="1752111" y="1313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156550</xdr:rowOff>
    </xdr:from>
    <xdr:to>
      <xdr:col>6</xdr:col>
      <xdr:colOff>38100</xdr:colOff>
      <xdr:row>78</xdr:row>
      <xdr:rowOff>86700</xdr:rowOff>
    </xdr:to>
    <xdr:sp macro="" textlink="">
      <xdr:nvSpPr>
        <xdr:cNvPr id="186" name="フローチャート: 判断 185"/>
        <xdr:cNvSpPr/>
      </xdr:nvSpPr>
      <xdr:spPr>
        <a:xfrm>
          <a:off x="1079500" y="1335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103227</xdr:rowOff>
    </xdr:from>
    <xdr:ext cx="534377" cy="259045"/>
    <xdr:sp macro="" textlink="">
      <xdr:nvSpPr>
        <xdr:cNvPr id="187" name="テキスト ボックス 186"/>
        <xdr:cNvSpPr txBox="1"/>
      </xdr:nvSpPr>
      <xdr:spPr>
        <a:xfrm>
          <a:off x="863111" y="1313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53490</xdr:rowOff>
    </xdr:from>
    <xdr:to>
      <xdr:col>24</xdr:col>
      <xdr:colOff>114300</xdr:colOff>
      <xdr:row>78</xdr:row>
      <xdr:rowOff>155090</xdr:rowOff>
    </xdr:to>
    <xdr:sp macro="" textlink="">
      <xdr:nvSpPr>
        <xdr:cNvPr id="193" name="楕円 192"/>
        <xdr:cNvSpPr/>
      </xdr:nvSpPr>
      <xdr:spPr>
        <a:xfrm>
          <a:off x="4584700" y="1342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139867</xdr:rowOff>
    </xdr:from>
    <xdr:ext cx="534377" cy="259045"/>
    <xdr:sp macro="" textlink="">
      <xdr:nvSpPr>
        <xdr:cNvPr id="194" name="維持補修費該当値テキスト"/>
        <xdr:cNvSpPr txBox="1"/>
      </xdr:nvSpPr>
      <xdr:spPr>
        <a:xfrm>
          <a:off x="4686300" y="1334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59023</xdr:rowOff>
    </xdr:from>
    <xdr:to>
      <xdr:col>20</xdr:col>
      <xdr:colOff>38100</xdr:colOff>
      <xdr:row>78</xdr:row>
      <xdr:rowOff>160623</xdr:rowOff>
    </xdr:to>
    <xdr:sp macro="" textlink="">
      <xdr:nvSpPr>
        <xdr:cNvPr id="195" name="楕円 194"/>
        <xdr:cNvSpPr/>
      </xdr:nvSpPr>
      <xdr:spPr>
        <a:xfrm>
          <a:off x="3746500" y="1343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151750</xdr:rowOff>
    </xdr:from>
    <xdr:ext cx="534377" cy="259045"/>
    <xdr:sp macro="" textlink="">
      <xdr:nvSpPr>
        <xdr:cNvPr id="196" name="テキスト ボックス 195"/>
        <xdr:cNvSpPr txBox="1"/>
      </xdr:nvSpPr>
      <xdr:spPr>
        <a:xfrm>
          <a:off x="3530111" y="1352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37412</xdr:rowOff>
    </xdr:from>
    <xdr:to>
      <xdr:col>15</xdr:col>
      <xdr:colOff>101600</xdr:colOff>
      <xdr:row>78</xdr:row>
      <xdr:rowOff>139012</xdr:rowOff>
    </xdr:to>
    <xdr:sp macro="" textlink="">
      <xdr:nvSpPr>
        <xdr:cNvPr id="197" name="楕円 196"/>
        <xdr:cNvSpPr/>
      </xdr:nvSpPr>
      <xdr:spPr>
        <a:xfrm>
          <a:off x="2857500" y="1341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130139</xdr:rowOff>
    </xdr:from>
    <xdr:ext cx="534377" cy="259045"/>
    <xdr:sp macro="" textlink="">
      <xdr:nvSpPr>
        <xdr:cNvPr id="198" name="テキスト ボックス 197"/>
        <xdr:cNvSpPr txBox="1"/>
      </xdr:nvSpPr>
      <xdr:spPr>
        <a:xfrm>
          <a:off x="2641111" y="1350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51295</xdr:rowOff>
    </xdr:from>
    <xdr:to>
      <xdr:col>10</xdr:col>
      <xdr:colOff>165100</xdr:colOff>
      <xdr:row>78</xdr:row>
      <xdr:rowOff>152895</xdr:rowOff>
    </xdr:to>
    <xdr:sp macro="" textlink="">
      <xdr:nvSpPr>
        <xdr:cNvPr id="199" name="楕円 198"/>
        <xdr:cNvSpPr/>
      </xdr:nvSpPr>
      <xdr:spPr>
        <a:xfrm>
          <a:off x="1968500" y="1342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144022</xdr:rowOff>
    </xdr:from>
    <xdr:ext cx="534377" cy="259045"/>
    <xdr:sp macro="" textlink="">
      <xdr:nvSpPr>
        <xdr:cNvPr id="200" name="テキスト ボックス 199"/>
        <xdr:cNvSpPr txBox="1"/>
      </xdr:nvSpPr>
      <xdr:spPr>
        <a:xfrm>
          <a:off x="1752111" y="1351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83307</xdr:rowOff>
    </xdr:from>
    <xdr:to>
      <xdr:col>6</xdr:col>
      <xdr:colOff>38100</xdr:colOff>
      <xdr:row>79</xdr:row>
      <xdr:rowOff>13457</xdr:rowOff>
    </xdr:to>
    <xdr:sp macro="" textlink="">
      <xdr:nvSpPr>
        <xdr:cNvPr id="201" name="楕円 200"/>
        <xdr:cNvSpPr/>
      </xdr:nvSpPr>
      <xdr:spPr>
        <a:xfrm>
          <a:off x="1079500" y="1345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4584</xdr:rowOff>
    </xdr:from>
    <xdr:ext cx="534377" cy="259045"/>
    <xdr:sp macro="" textlink="">
      <xdr:nvSpPr>
        <xdr:cNvPr id="202" name="テキスト ボックス 201"/>
        <xdr:cNvSpPr txBox="1"/>
      </xdr:nvSpPr>
      <xdr:spPr>
        <a:xfrm>
          <a:off x="863111" y="1354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134214</xdr:rowOff>
    </xdr:from>
    <xdr:to>
      <xdr:col>24</xdr:col>
      <xdr:colOff>63500</xdr:colOff>
      <xdr:row>95</xdr:row>
      <xdr:rowOff>157465</xdr:rowOff>
    </xdr:to>
    <xdr:cxnSp macro="">
      <xdr:nvCxnSpPr>
        <xdr:cNvPr id="235" name="直線コネクタ 234"/>
        <xdr:cNvCxnSpPr/>
      </xdr:nvCxnSpPr>
      <xdr:spPr>
        <a:xfrm>
          <a:off x="3797300" y="16421964"/>
          <a:ext cx="838200" cy="2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127630</xdr:rowOff>
    </xdr:from>
    <xdr:ext cx="534377" cy="259045"/>
    <xdr:sp macro="" textlink="">
      <xdr:nvSpPr>
        <xdr:cNvPr id="236" name="扶助費平均値テキスト"/>
        <xdr:cNvSpPr txBox="1"/>
      </xdr:nvSpPr>
      <xdr:spPr>
        <a:xfrm>
          <a:off x="4686300" y="1641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38154</xdr:rowOff>
    </xdr:from>
    <xdr:to>
      <xdr:col>19</xdr:col>
      <xdr:colOff>177800</xdr:colOff>
      <xdr:row>95</xdr:row>
      <xdr:rowOff>134214</xdr:rowOff>
    </xdr:to>
    <xdr:cxnSp macro="">
      <xdr:nvCxnSpPr>
        <xdr:cNvPr id="238" name="直線コネクタ 237"/>
        <xdr:cNvCxnSpPr/>
      </xdr:nvCxnSpPr>
      <xdr:spPr>
        <a:xfrm>
          <a:off x="2908300" y="16325904"/>
          <a:ext cx="889000" cy="9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55687</xdr:rowOff>
    </xdr:from>
    <xdr:ext cx="534377" cy="259045"/>
    <xdr:sp macro="" textlink="">
      <xdr:nvSpPr>
        <xdr:cNvPr id="240" name="テキスト ボックス 239"/>
        <xdr:cNvSpPr txBox="1"/>
      </xdr:nvSpPr>
      <xdr:spPr>
        <a:xfrm>
          <a:off x="3530111" y="1651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38154</xdr:rowOff>
    </xdr:from>
    <xdr:to>
      <xdr:col>15</xdr:col>
      <xdr:colOff>50800</xdr:colOff>
      <xdr:row>96</xdr:row>
      <xdr:rowOff>9561</xdr:rowOff>
    </xdr:to>
    <xdr:cxnSp macro="">
      <xdr:nvCxnSpPr>
        <xdr:cNvPr id="241" name="直線コネクタ 240"/>
        <xdr:cNvCxnSpPr/>
      </xdr:nvCxnSpPr>
      <xdr:spPr>
        <a:xfrm flipV="1">
          <a:off x="2019300" y="16325904"/>
          <a:ext cx="889000" cy="14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46438</xdr:rowOff>
    </xdr:from>
    <xdr:ext cx="534377" cy="259045"/>
    <xdr:sp macro="" textlink="">
      <xdr:nvSpPr>
        <xdr:cNvPr id="243" name="テキスト ボックス 242"/>
        <xdr:cNvSpPr txBox="1"/>
      </xdr:nvSpPr>
      <xdr:spPr>
        <a:xfrm>
          <a:off x="2641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133947</xdr:rowOff>
    </xdr:from>
    <xdr:to>
      <xdr:col>10</xdr:col>
      <xdr:colOff>114300</xdr:colOff>
      <xdr:row>96</xdr:row>
      <xdr:rowOff>9561</xdr:rowOff>
    </xdr:to>
    <xdr:cxnSp macro="">
      <xdr:nvCxnSpPr>
        <xdr:cNvPr id="244" name="直線コネクタ 243"/>
        <xdr:cNvCxnSpPr/>
      </xdr:nvCxnSpPr>
      <xdr:spPr>
        <a:xfrm>
          <a:off x="1130300" y="16421697"/>
          <a:ext cx="889000" cy="4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97035</xdr:rowOff>
    </xdr:from>
    <xdr:ext cx="534377" cy="259045"/>
    <xdr:sp macro="" textlink="">
      <xdr:nvSpPr>
        <xdr:cNvPr id="246" name="テキスト ボックス 245"/>
        <xdr:cNvSpPr txBox="1"/>
      </xdr:nvSpPr>
      <xdr:spPr>
        <a:xfrm>
          <a:off x="1752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14939</xdr:rowOff>
    </xdr:from>
    <xdr:to>
      <xdr:col>6</xdr:col>
      <xdr:colOff>38100</xdr:colOff>
      <xdr:row>96</xdr:row>
      <xdr:rowOff>116539</xdr:rowOff>
    </xdr:to>
    <xdr:sp macro="" textlink="">
      <xdr:nvSpPr>
        <xdr:cNvPr id="247" name="フローチャート: 判断 246"/>
        <xdr:cNvSpPr/>
      </xdr:nvSpPr>
      <xdr:spPr>
        <a:xfrm>
          <a:off x="1079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107666</xdr:rowOff>
    </xdr:from>
    <xdr:ext cx="534377" cy="259045"/>
    <xdr:sp macro="" textlink="">
      <xdr:nvSpPr>
        <xdr:cNvPr id="248" name="テキスト ボックス 247"/>
        <xdr:cNvSpPr txBox="1"/>
      </xdr:nvSpPr>
      <xdr:spPr>
        <a:xfrm>
          <a:off x="863111" y="1656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106665</xdr:rowOff>
    </xdr:from>
    <xdr:to>
      <xdr:col>24</xdr:col>
      <xdr:colOff>114300</xdr:colOff>
      <xdr:row>96</xdr:row>
      <xdr:rowOff>36815</xdr:rowOff>
    </xdr:to>
    <xdr:sp macro="" textlink="">
      <xdr:nvSpPr>
        <xdr:cNvPr id="254" name="楕円 253"/>
        <xdr:cNvSpPr/>
      </xdr:nvSpPr>
      <xdr:spPr>
        <a:xfrm>
          <a:off x="4584700" y="1639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129542</xdr:rowOff>
    </xdr:from>
    <xdr:ext cx="534377" cy="259045"/>
    <xdr:sp macro="" textlink="">
      <xdr:nvSpPr>
        <xdr:cNvPr id="255" name="扶助費該当値テキスト"/>
        <xdr:cNvSpPr txBox="1"/>
      </xdr:nvSpPr>
      <xdr:spPr>
        <a:xfrm>
          <a:off x="4686300" y="1624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83414</xdr:rowOff>
    </xdr:from>
    <xdr:to>
      <xdr:col>20</xdr:col>
      <xdr:colOff>38100</xdr:colOff>
      <xdr:row>96</xdr:row>
      <xdr:rowOff>13564</xdr:rowOff>
    </xdr:to>
    <xdr:sp macro="" textlink="">
      <xdr:nvSpPr>
        <xdr:cNvPr id="256" name="楕円 255"/>
        <xdr:cNvSpPr/>
      </xdr:nvSpPr>
      <xdr:spPr>
        <a:xfrm>
          <a:off x="3746500" y="1637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30091</xdr:rowOff>
    </xdr:from>
    <xdr:ext cx="534377" cy="259045"/>
    <xdr:sp macro="" textlink="">
      <xdr:nvSpPr>
        <xdr:cNvPr id="257" name="テキスト ボックス 256"/>
        <xdr:cNvSpPr txBox="1"/>
      </xdr:nvSpPr>
      <xdr:spPr>
        <a:xfrm>
          <a:off x="3530111" y="1614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158804</xdr:rowOff>
    </xdr:from>
    <xdr:to>
      <xdr:col>15</xdr:col>
      <xdr:colOff>101600</xdr:colOff>
      <xdr:row>95</xdr:row>
      <xdr:rowOff>88954</xdr:rowOff>
    </xdr:to>
    <xdr:sp macro="" textlink="">
      <xdr:nvSpPr>
        <xdr:cNvPr id="258" name="楕円 257"/>
        <xdr:cNvSpPr/>
      </xdr:nvSpPr>
      <xdr:spPr>
        <a:xfrm>
          <a:off x="2857500" y="1627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105481</xdr:rowOff>
    </xdr:from>
    <xdr:ext cx="534377" cy="259045"/>
    <xdr:sp macro="" textlink="">
      <xdr:nvSpPr>
        <xdr:cNvPr id="259" name="テキスト ボックス 258"/>
        <xdr:cNvSpPr txBox="1"/>
      </xdr:nvSpPr>
      <xdr:spPr>
        <a:xfrm>
          <a:off x="2641111" y="1605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130211</xdr:rowOff>
    </xdr:from>
    <xdr:to>
      <xdr:col>10</xdr:col>
      <xdr:colOff>165100</xdr:colOff>
      <xdr:row>96</xdr:row>
      <xdr:rowOff>60361</xdr:rowOff>
    </xdr:to>
    <xdr:sp macro="" textlink="">
      <xdr:nvSpPr>
        <xdr:cNvPr id="260" name="楕円 259"/>
        <xdr:cNvSpPr/>
      </xdr:nvSpPr>
      <xdr:spPr>
        <a:xfrm>
          <a:off x="1968500" y="1641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76888</xdr:rowOff>
    </xdr:from>
    <xdr:ext cx="534377" cy="259045"/>
    <xdr:sp macro="" textlink="">
      <xdr:nvSpPr>
        <xdr:cNvPr id="261" name="テキスト ボックス 260"/>
        <xdr:cNvSpPr txBox="1"/>
      </xdr:nvSpPr>
      <xdr:spPr>
        <a:xfrm>
          <a:off x="1752111" y="1619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83147</xdr:rowOff>
    </xdr:from>
    <xdr:to>
      <xdr:col>6</xdr:col>
      <xdr:colOff>38100</xdr:colOff>
      <xdr:row>96</xdr:row>
      <xdr:rowOff>13297</xdr:rowOff>
    </xdr:to>
    <xdr:sp macro="" textlink="">
      <xdr:nvSpPr>
        <xdr:cNvPr id="262" name="楕円 261"/>
        <xdr:cNvSpPr/>
      </xdr:nvSpPr>
      <xdr:spPr>
        <a:xfrm>
          <a:off x="1079500" y="1637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29824</xdr:rowOff>
    </xdr:from>
    <xdr:ext cx="534377" cy="259045"/>
    <xdr:sp macro="" textlink="">
      <xdr:nvSpPr>
        <xdr:cNvPr id="263" name="テキスト ボックス 262"/>
        <xdr:cNvSpPr txBox="1"/>
      </xdr:nvSpPr>
      <xdr:spPr>
        <a:xfrm>
          <a:off x="863111" y="1614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27461</xdr:rowOff>
    </xdr:from>
    <xdr:to>
      <xdr:col>55</xdr:col>
      <xdr:colOff>0</xdr:colOff>
      <xdr:row>38</xdr:row>
      <xdr:rowOff>37323</xdr:rowOff>
    </xdr:to>
    <xdr:cxnSp macro="">
      <xdr:nvCxnSpPr>
        <xdr:cNvPr id="292" name="直線コネクタ 291"/>
        <xdr:cNvCxnSpPr/>
      </xdr:nvCxnSpPr>
      <xdr:spPr>
        <a:xfrm flipV="1">
          <a:off x="9639300" y="6542561"/>
          <a:ext cx="838200" cy="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171032</xdr:rowOff>
    </xdr:from>
    <xdr:ext cx="599010" cy="259045"/>
    <xdr:sp macro="" textlink="">
      <xdr:nvSpPr>
        <xdr:cNvPr id="293" name="補助費等平均値テキスト"/>
        <xdr:cNvSpPr txBox="1"/>
      </xdr:nvSpPr>
      <xdr:spPr>
        <a:xfrm>
          <a:off x="10528300" y="6171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37323</xdr:rowOff>
    </xdr:from>
    <xdr:to>
      <xdr:col>50</xdr:col>
      <xdr:colOff>114300</xdr:colOff>
      <xdr:row>38</xdr:row>
      <xdr:rowOff>41543</xdr:rowOff>
    </xdr:to>
    <xdr:cxnSp macro="">
      <xdr:nvCxnSpPr>
        <xdr:cNvPr id="295" name="直線コネクタ 294"/>
        <xdr:cNvCxnSpPr/>
      </xdr:nvCxnSpPr>
      <xdr:spPr>
        <a:xfrm flipV="1">
          <a:off x="8750300" y="6552423"/>
          <a:ext cx="889000" cy="4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81263</xdr:rowOff>
    </xdr:from>
    <xdr:ext cx="599010" cy="259045"/>
    <xdr:sp macro="" textlink="">
      <xdr:nvSpPr>
        <xdr:cNvPr id="297" name="テキスト ボックス 296"/>
        <xdr:cNvSpPr txBox="1"/>
      </xdr:nvSpPr>
      <xdr:spPr>
        <a:xfrm>
          <a:off x="9339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19538</xdr:rowOff>
    </xdr:from>
    <xdr:to>
      <xdr:col>45</xdr:col>
      <xdr:colOff>177800</xdr:colOff>
      <xdr:row>38</xdr:row>
      <xdr:rowOff>41543</xdr:rowOff>
    </xdr:to>
    <xdr:cxnSp macro="">
      <xdr:nvCxnSpPr>
        <xdr:cNvPr id="298" name="直線コネクタ 297"/>
        <xdr:cNvCxnSpPr/>
      </xdr:nvCxnSpPr>
      <xdr:spPr>
        <a:xfrm>
          <a:off x="7861300" y="6534638"/>
          <a:ext cx="889000" cy="2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109539</xdr:rowOff>
    </xdr:from>
    <xdr:ext cx="599010" cy="259045"/>
    <xdr:sp macro="" textlink="">
      <xdr:nvSpPr>
        <xdr:cNvPr id="300" name="テキスト ボックス 299"/>
        <xdr:cNvSpPr txBox="1"/>
      </xdr:nvSpPr>
      <xdr:spPr>
        <a:xfrm>
          <a:off x="8450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19538</xdr:rowOff>
    </xdr:from>
    <xdr:to>
      <xdr:col>41</xdr:col>
      <xdr:colOff>50800</xdr:colOff>
      <xdr:row>38</xdr:row>
      <xdr:rowOff>91529</xdr:rowOff>
    </xdr:to>
    <xdr:cxnSp macro="">
      <xdr:nvCxnSpPr>
        <xdr:cNvPr id="301" name="直線コネクタ 300"/>
        <xdr:cNvCxnSpPr/>
      </xdr:nvCxnSpPr>
      <xdr:spPr>
        <a:xfrm flipV="1">
          <a:off x="6972300" y="6534638"/>
          <a:ext cx="889000" cy="7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120264</xdr:rowOff>
    </xdr:from>
    <xdr:ext cx="599010" cy="259045"/>
    <xdr:sp macro="" textlink="">
      <xdr:nvSpPr>
        <xdr:cNvPr id="303" name="テキスト ボックス 302"/>
        <xdr:cNvSpPr txBox="1"/>
      </xdr:nvSpPr>
      <xdr:spPr>
        <a:xfrm>
          <a:off x="7561795" y="612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4" name="フローチャート: 判断 303"/>
        <xdr:cNvSpPr/>
      </xdr:nvSpPr>
      <xdr:spPr>
        <a:xfrm>
          <a:off x="6921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131699</xdr:rowOff>
    </xdr:from>
    <xdr:ext cx="599010" cy="259045"/>
    <xdr:sp macro="" textlink="">
      <xdr:nvSpPr>
        <xdr:cNvPr id="305" name="テキスト ボックス 304"/>
        <xdr:cNvSpPr txBox="1"/>
      </xdr:nvSpPr>
      <xdr:spPr>
        <a:xfrm>
          <a:off x="6672795"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148111</xdr:rowOff>
    </xdr:from>
    <xdr:to>
      <xdr:col>55</xdr:col>
      <xdr:colOff>50800</xdr:colOff>
      <xdr:row>38</xdr:row>
      <xdr:rowOff>78261</xdr:rowOff>
    </xdr:to>
    <xdr:sp macro="" textlink="">
      <xdr:nvSpPr>
        <xdr:cNvPr id="311" name="楕円 310"/>
        <xdr:cNvSpPr/>
      </xdr:nvSpPr>
      <xdr:spPr>
        <a:xfrm>
          <a:off x="10426700" y="649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63038</xdr:rowOff>
    </xdr:from>
    <xdr:ext cx="534377" cy="259045"/>
    <xdr:sp macro="" textlink="">
      <xdr:nvSpPr>
        <xdr:cNvPr id="312" name="補助費等該当値テキスト"/>
        <xdr:cNvSpPr txBox="1"/>
      </xdr:nvSpPr>
      <xdr:spPr>
        <a:xfrm>
          <a:off x="10528300" y="640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157973</xdr:rowOff>
    </xdr:from>
    <xdr:to>
      <xdr:col>50</xdr:col>
      <xdr:colOff>165100</xdr:colOff>
      <xdr:row>38</xdr:row>
      <xdr:rowOff>88123</xdr:rowOff>
    </xdr:to>
    <xdr:sp macro="" textlink="">
      <xdr:nvSpPr>
        <xdr:cNvPr id="313" name="楕円 312"/>
        <xdr:cNvSpPr/>
      </xdr:nvSpPr>
      <xdr:spPr>
        <a:xfrm>
          <a:off x="9588500" y="650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79250</xdr:rowOff>
    </xdr:from>
    <xdr:ext cx="534377" cy="259045"/>
    <xdr:sp macro="" textlink="">
      <xdr:nvSpPr>
        <xdr:cNvPr id="314" name="テキスト ボックス 313"/>
        <xdr:cNvSpPr txBox="1"/>
      </xdr:nvSpPr>
      <xdr:spPr>
        <a:xfrm>
          <a:off x="9372111" y="659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162193</xdr:rowOff>
    </xdr:from>
    <xdr:to>
      <xdr:col>46</xdr:col>
      <xdr:colOff>38100</xdr:colOff>
      <xdr:row>38</xdr:row>
      <xdr:rowOff>92343</xdr:rowOff>
    </xdr:to>
    <xdr:sp macro="" textlink="">
      <xdr:nvSpPr>
        <xdr:cNvPr id="315" name="楕円 314"/>
        <xdr:cNvSpPr/>
      </xdr:nvSpPr>
      <xdr:spPr>
        <a:xfrm>
          <a:off x="8699500" y="650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83470</xdr:rowOff>
    </xdr:from>
    <xdr:ext cx="534377" cy="259045"/>
    <xdr:sp macro="" textlink="">
      <xdr:nvSpPr>
        <xdr:cNvPr id="316" name="テキスト ボックス 315"/>
        <xdr:cNvSpPr txBox="1"/>
      </xdr:nvSpPr>
      <xdr:spPr>
        <a:xfrm>
          <a:off x="8483111" y="659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140188</xdr:rowOff>
    </xdr:from>
    <xdr:to>
      <xdr:col>41</xdr:col>
      <xdr:colOff>101600</xdr:colOff>
      <xdr:row>38</xdr:row>
      <xdr:rowOff>70338</xdr:rowOff>
    </xdr:to>
    <xdr:sp macro="" textlink="">
      <xdr:nvSpPr>
        <xdr:cNvPr id="317" name="楕円 316"/>
        <xdr:cNvSpPr/>
      </xdr:nvSpPr>
      <xdr:spPr>
        <a:xfrm>
          <a:off x="7810500" y="648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61465</xdr:rowOff>
    </xdr:from>
    <xdr:ext cx="599010" cy="259045"/>
    <xdr:sp macro="" textlink="">
      <xdr:nvSpPr>
        <xdr:cNvPr id="318" name="テキスト ボックス 317"/>
        <xdr:cNvSpPr txBox="1"/>
      </xdr:nvSpPr>
      <xdr:spPr>
        <a:xfrm>
          <a:off x="7561795" y="6576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40729</xdr:rowOff>
    </xdr:from>
    <xdr:to>
      <xdr:col>36</xdr:col>
      <xdr:colOff>165100</xdr:colOff>
      <xdr:row>38</xdr:row>
      <xdr:rowOff>142329</xdr:rowOff>
    </xdr:to>
    <xdr:sp macro="" textlink="">
      <xdr:nvSpPr>
        <xdr:cNvPr id="319" name="楕円 318"/>
        <xdr:cNvSpPr/>
      </xdr:nvSpPr>
      <xdr:spPr>
        <a:xfrm>
          <a:off x="6921500" y="655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133456</xdr:rowOff>
    </xdr:from>
    <xdr:ext cx="534377" cy="259045"/>
    <xdr:sp macro="" textlink="">
      <xdr:nvSpPr>
        <xdr:cNvPr id="320" name="テキスト ボックス 319"/>
        <xdr:cNvSpPr txBox="1"/>
      </xdr:nvSpPr>
      <xdr:spPr>
        <a:xfrm>
          <a:off x="6705111" y="664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68230</xdr:rowOff>
    </xdr:from>
    <xdr:to>
      <xdr:col>55</xdr:col>
      <xdr:colOff>0</xdr:colOff>
      <xdr:row>58</xdr:row>
      <xdr:rowOff>77026</xdr:rowOff>
    </xdr:to>
    <xdr:cxnSp macro="">
      <xdr:nvCxnSpPr>
        <xdr:cNvPr id="347" name="直線コネクタ 346"/>
        <xdr:cNvCxnSpPr/>
      </xdr:nvCxnSpPr>
      <xdr:spPr>
        <a:xfrm>
          <a:off x="9639300" y="10012330"/>
          <a:ext cx="838200" cy="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159060</xdr:rowOff>
    </xdr:from>
    <xdr:ext cx="599010" cy="259045"/>
    <xdr:sp macro="" textlink="">
      <xdr:nvSpPr>
        <xdr:cNvPr id="348" name="普通建設事業費平均値テキスト"/>
        <xdr:cNvSpPr txBox="1"/>
      </xdr:nvSpPr>
      <xdr:spPr>
        <a:xfrm>
          <a:off x="10528300" y="9760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68230</xdr:rowOff>
    </xdr:from>
    <xdr:to>
      <xdr:col>50</xdr:col>
      <xdr:colOff>114300</xdr:colOff>
      <xdr:row>58</xdr:row>
      <xdr:rowOff>76901</xdr:rowOff>
    </xdr:to>
    <xdr:cxnSp macro="">
      <xdr:nvCxnSpPr>
        <xdr:cNvPr id="350" name="直線コネクタ 349"/>
        <xdr:cNvCxnSpPr/>
      </xdr:nvCxnSpPr>
      <xdr:spPr>
        <a:xfrm flipV="1">
          <a:off x="8750300" y="10012330"/>
          <a:ext cx="889000" cy="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73903</xdr:rowOff>
    </xdr:from>
    <xdr:ext cx="599010" cy="259045"/>
    <xdr:sp macro="" textlink="">
      <xdr:nvSpPr>
        <xdr:cNvPr id="352" name="テキスト ボックス 351"/>
        <xdr:cNvSpPr txBox="1"/>
      </xdr:nvSpPr>
      <xdr:spPr>
        <a:xfrm>
          <a:off x="9339795" y="967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56727</xdr:rowOff>
    </xdr:from>
    <xdr:to>
      <xdr:col>45</xdr:col>
      <xdr:colOff>177800</xdr:colOff>
      <xdr:row>58</xdr:row>
      <xdr:rowOff>76901</xdr:rowOff>
    </xdr:to>
    <xdr:cxnSp macro="">
      <xdr:nvCxnSpPr>
        <xdr:cNvPr id="353" name="直線コネクタ 352"/>
        <xdr:cNvCxnSpPr/>
      </xdr:nvCxnSpPr>
      <xdr:spPr>
        <a:xfrm>
          <a:off x="7861300" y="10000827"/>
          <a:ext cx="889000" cy="20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73550</xdr:rowOff>
    </xdr:from>
    <xdr:ext cx="599010" cy="259045"/>
    <xdr:sp macro="" textlink="">
      <xdr:nvSpPr>
        <xdr:cNvPr id="355" name="テキスト ボックス 354"/>
        <xdr:cNvSpPr txBox="1"/>
      </xdr:nvSpPr>
      <xdr:spPr>
        <a:xfrm>
          <a:off x="8450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47227</xdr:rowOff>
    </xdr:from>
    <xdr:to>
      <xdr:col>41</xdr:col>
      <xdr:colOff>50800</xdr:colOff>
      <xdr:row>58</xdr:row>
      <xdr:rowOff>56727</xdr:rowOff>
    </xdr:to>
    <xdr:cxnSp macro="">
      <xdr:nvCxnSpPr>
        <xdr:cNvPr id="356" name="直線コネクタ 355"/>
        <xdr:cNvCxnSpPr/>
      </xdr:nvCxnSpPr>
      <xdr:spPr>
        <a:xfrm>
          <a:off x="6972300" y="9991327"/>
          <a:ext cx="889000" cy="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78801</xdr:rowOff>
    </xdr:from>
    <xdr:ext cx="599010" cy="259045"/>
    <xdr:sp macro="" textlink="">
      <xdr:nvSpPr>
        <xdr:cNvPr id="358" name="テキスト ボックス 357"/>
        <xdr:cNvSpPr txBox="1"/>
      </xdr:nvSpPr>
      <xdr:spPr>
        <a:xfrm>
          <a:off x="7561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108097</xdr:rowOff>
    </xdr:from>
    <xdr:to>
      <xdr:col>36</xdr:col>
      <xdr:colOff>165100</xdr:colOff>
      <xdr:row>58</xdr:row>
      <xdr:rowOff>38247</xdr:rowOff>
    </xdr:to>
    <xdr:sp macro="" textlink="">
      <xdr:nvSpPr>
        <xdr:cNvPr id="359" name="フローチャート: 判断 358"/>
        <xdr:cNvSpPr/>
      </xdr:nvSpPr>
      <xdr:spPr>
        <a:xfrm>
          <a:off x="6921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54774</xdr:rowOff>
    </xdr:from>
    <xdr:ext cx="599010" cy="259045"/>
    <xdr:sp macro="" textlink="">
      <xdr:nvSpPr>
        <xdr:cNvPr id="360" name="テキスト ボックス 359"/>
        <xdr:cNvSpPr txBox="1"/>
      </xdr:nvSpPr>
      <xdr:spPr>
        <a:xfrm>
          <a:off x="6672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26226</xdr:rowOff>
    </xdr:from>
    <xdr:to>
      <xdr:col>55</xdr:col>
      <xdr:colOff>50800</xdr:colOff>
      <xdr:row>58</xdr:row>
      <xdr:rowOff>127826</xdr:rowOff>
    </xdr:to>
    <xdr:sp macro="" textlink="">
      <xdr:nvSpPr>
        <xdr:cNvPr id="366" name="楕円 365"/>
        <xdr:cNvSpPr/>
      </xdr:nvSpPr>
      <xdr:spPr>
        <a:xfrm>
          <a:off x="10426700" y="997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114611</xdr:rowOff>
    </xdr:from>
    <xdr:ext cx="599010" cy="259045"/>
    <xdr:sp macro="" textlink="">
      <xdr:nvSpPr>
        <xdr:cNvPr id="367" name="普通建設事業費該当値テキスト"/>
        <xdr:cNvSpPr txBox="1"/>
      </xdr:nvSpPr>
      <xdr:spPr>
        <a:xfrm>
          <a:off x="10528300" y="9887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17430</xdr:rowOff>
    </xdr:from>
    <xdr:to>
      <xdr:col>50</xdr:col>
      <xdr:colOff>165100</xdr:colOff>
      <xdr:row>58</xdr:row>
      <xdr:rowOff>119030</xdr:rowOff>
    </xdr:to>
    <xdr:sp macro="" textlink="">
      <xdr:nvSpPr>
        <xdr:cNvPr id="368" name="楕円 367"/>
        <xdr:cNvSpPr/>
      </xdr:nvSpPr>
      <xdr:spPr>
        <a:xfrm>
          <a:off x="9588500" y="996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110157</xdr:rowOff>
    </xdr:from>
    <xdr:ext cx="599010" cy="259045"/>
    <xdr:sp macro="" textlink="">
      <xdr:nvSpPr>
        <xdr:cNvPr id="369" name="テキスト ボックス 368"/>
        <xdr:cNvSpPr txBox="1"/>
      </xdr:nvSpPr>
      <xdr:spPr>
        <a:xfrm>
          <a:off x="9339795" y="10054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26101</xdr:rowOff>
    </xdr:from>
    <xdr:to>
      <xdr:col>46</xdr:col>
      <xdr:colOff>38100</xdr:colOff>
      <xdr:row>58</xdr:row>
      <xdr:rowOff>127701</xdr:rowOff>
    </xdr:to>
    <xdr:sp macro="" textlink="">
      <xdr:nvSpPr>
        <xdr:cNvPr id="370" name="楕円 369"/>
        <xdr:cNvSpPr/>
      </xdr:nvSpPr>
      <xdr:spPr>
        <a:xfrm>
          <a:off x="8699500" y="997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118828</xdr:rowOff>
    </xdr:from>
    <xdr:ext cx="599010" cy="259045"/>
    <xdr:sp macro="" textlink="">
      <xdr:nvSpPr>
        <xdr:cNvPr id="371" name="テキスト ボックス 370"/>
        <xdr:cNvSpPr txBox="1"/>
      </xdr:nvSpPr>
      <xdr:spPr>
        <a:xfrm>
          <a:off x="8450795" y="10062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5927</xdr:rowOff>
    </xdr:from>
    <xdr:to>
      <xdr:col>41</xdr:col>
      <xdr:colOff>101600</xdr:colOff>
      <xdr:row>58</xdr:row>
      <xdr:rowOff>107527</xdr:rowOff>
    </xdr:to>
    <xdr:sp macro="" textlink="">
      <xdr:nvSpPr>
        <xdr:cNvPr id="372" name="楕円 371"/>
        <xdr:cNvSpPr/>
      </xdr:nvSpPr>
      <xdr:spPr>
        <a:xfrm>
          <a:off x="7810500" y="995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98654</xdr:rowOff>
    </xdr:from>
    <xdr:ext cx="599010" cy="259045"/>
    <xdr:sp macro="" textlink="">
      <xdr:nvSpPr>
        <xdr:cNvPr id="373" name="テキスト ボックス 372"/>
        <xdr:cNvSpPr txBox="1"/>
      </xdr:nvSpPr>
      <xdr:spPr>
        <a:xfrm>
          <a:off x="7561795" y="10042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167877</xdr:rowOff>
    </xdr:from>
    <xdr:to>
      <xdr:col>36</xdr:col>
      <xdr:colOff>165100</xdr:colOff>
      <xdr:row>58</xdr:row>
      <xdr:rowOff>98027</xdr:rowOff>
    </xdr:to>
    <xdr:sp macro="" textlink="">
      <xdr:nvSpPr>
        <xdr:cNvPr id="374" name="楕円 373"/>
        <xdr:cNvSpPr/>
      </xdr:nvSpPr>
      <xdr:spPr>
        <a:xfrm>
          <a:off x="6921500" y="994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89154</xdr:rowOff>
    </xdr:from>
    <xdr:ext cx="599010" cy="259045"/>
    <xdr:sp macro="" textlink="">
      <xdr:nvSpPr>
        <xdr:cNvPr id="375" name="テキスト ボックス 374"/>
        <xdr:cNvSpPr txBox="1"/>
      </xdr:nvSpPr>
      <xdr:spPr>
        <a:xfrm>
          <a:off x="6672795" y="10033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3879</xdr:rowOff>
    </xdr:from>
    <xdr:to>
      <xdr:col>55</xdr:col>
      <xdr:colOff>0</xdr:colOff>
      <xdr:row>79</xdr:row>
      <xdr:rowOff>29445</xdr:rowOff>
    </xdr:to>
    <xdr:cxnSp macro="">
      <xdr:nvCxnSpPr>
        <xdr:cNvPr id="404" name="直線コネクタ 403"/>
        <xdr:cNvCxnSpPr/>
      </xdr:nvCxnSpPr>
      <xdr:spPr>
        <a:xfrm>
          <a:off x="9639300" y="13548429"/>
          <a:ext cx="838200" cy="2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99516</xdr:rowOff>
    </xdr:from>
    <xdr:ext cx="534377" cy="259045"/>
    <xdr:sp macro="" textlink="">
      <xdr:nvSpPr>
        <xdr:cNvPr id="405" name="普通建設事業費 （ うち新規整備　）平均値テキスト"/>
        <xdr:cNvSpPr txBox="1"/>
      </xdr:nvSpPr>
      <xdr:spPr>
        <a:xfrm>
          <a:off x="10528300" y="133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104404</xdr:rowOff>
    </xdr:from>
    <xdr:to>
      <xdr:col>50</xdr:col>
      <xdr:colOff>114300</xdr:colOff>
      <xdr:row>79</xdr:row>
      <xdr:rowOff>3879</xdr:rowOff>
    </xdr:to>
    <xdr:cxnSp macro="">
      <xdr:nvCxnSpPr>
        <xdr:cNvPr id="407" name="直線コネクタ 406"/>
        <xdr:cNvCxnSpPr/>
      </xdr:nvCxnSpPr>
      <xdr:spPr>
        <a:xfrm>
          <a:off x="8750300" y="13477504"/>
          <a:ext cx="889000" cy="7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12053</xdr:rowOff>
    </xdr:from>
    <xdr:ext cx="534377" cy="259045"/>
    <xdr:sp macro="" textlink="">
      <xdr:nvSpPr>
        <xdr:cNvPr id="409" name="テキスト ボックス 408"/>
        <xdr:cNvSpPr txBox="1"/>
      </xdr:nvSpPr>
      <xdr:spPr>
        <a:xfrm>
          <a:off x="9372111" y="1321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7344</xdr:rowOff>
    </xdr:from>
    <xdr:to>
      <xdr:col>45</xdr:col>
      <xdr:colOff>177800</xdr:colOff>
      <xdr:row>78</xdr:row>
      <xdr:rowOff>104404</xdr:rowOff>
    </xdr:to>
    <xdr:cxnSp macro="">
      <xdr:nvCxnSpPr>
        <xdr:cNvPr id="410" name="直線コネクタ 409"/>
        <xdr:cNvCxnSpPr/>
      </xdr:nvCxnSpPr>
      <xdr:spPr>
        <a:xfrm>
          <a:off x="7861300" y="13380444"/>
          <a:ext cx="889000" cy="97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162670</xdr:rowOff>
    </xdr:from>
    <xdr:ext cx="534377" cy="259045"/>
    <xdr:sp macro="" textlink="">
      <xdr:nvSpPr>
        <xdr:cNvPr id="412" name="テキスト ボックス 411"/>
        <xdr:cNvSpPr txBox="1"/>
      </xdr:nvSpPr>
      <xdr:spPr>
        <a:xfrm>
          <a:off x="8483111" y="1319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7344</xdr:rowOff>
    </xdr:from>
    <xdr:to>
      <xdr:col>41</xdr:col>
      <xdr:colOff>50800</xdr:colOff>
      <xdr:row>78</xdr:row>
      <xdr:rowOff>12226</xdr:rowOff>
    </xdr:to>
    <xdr:cxnSp macro="">
      <xdr:nvCxnSpPr>
        <xdr:cNvPr id="413" name="直線コネクタ 412"/>
        <xdr:cNvCxnSpPr/>
      </xdr:nvCxnSpPr>
      <xdr:spPr>
        <a:xfrm flipV="1">
          <a:off x="6972300" y="13380444"/>
          <a:ext cx="889000" cy="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109934</xdr:rowOff>
    </xdr:from>
    <xdr:ext cx="599010" cy="259045"/>
    <xdr:sp macro="" textlink="">
      <xdr:nvSpPr>
        <xdr:cNvPr id="415" name="テキスト ボックス 414"/>
        <xdr:cNvSpPr txBox="1"/>
      </xdr:nvSpPr>
      <xdr:spPr>
        <a:xfrm>
          <a:off x="7561795" y="134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6" name="フローチャート: 判断 415"/>
        <xdr:cNvSpPr/>
      </xdr:nvSpPr>
      <xdr:spPr>
        <a:xfrm>
          <a:off x="6921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57269</xdr:rowOff>
    </xdr:from>
    <xdr:ext cx="599010" cy="259045"/>
    <xdr:sp macro="" textlink="">
      <xdr:nvSpPr>
        <xdr:cNvPr id="417" name="テキスト ボックス 416"/>
        <xdr:cNvSpPr txBox="1"/>
      </xdr:nvSpPr>
      <xdr:spPr>
        <a:xfrm>
          <a:off x="6672795" y="1343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150095</xdr:rowOff>
    </xdr:from>
    <xdr:to>
      <xdr:col>55</xdr:col>
      <xdr:colOff>50800</xdr:colOff>
      <xdr:row>79</xdr:row>
      <xdr:rowOff>80245</xdr:rowOff>
    </xdr:to>
    <xdr:sp macro="" textlink="">
      <xdr:nvSpPr>
        <xdr:cNvPr id="423" name="楕円 422"/>
        <xdr:cNvSpPr/>
      </xdr:nvSpPr>
      <xdr:spPr>
        <a:xfrm>
          <a:off x="10426700" y="1352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65022</xdr:rowOff>
    </xdr:from>
    <xdr:ext cx="534377" cy="259045"/>
    <xdr:sp macro="" textlink="">
      <xdr:nvSpPr>
        <xdr:cNvPr id="424" name="普通建設事業費 （ うち新規整備　）該当値テキスト"/>
        <xdr:cNvSpPr txBox="1"/>
      </xdr:nvSpPr>
      <xdr:spPr>
        <a:xfrm>
          <a:off x="10528300" y="1343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124529</xdr:rowOff>
    </xdr:from>
    <xdr:to>
      <xdr:col>50</xdr:col>
      <xdr:colOff>165100</xdr:colOff>
      <xdr:row>79</xdr:row>
      <xdr:rowOff>54679</xdr:rowOff>
    </xdr:to>
    <xdr:sp macro="" textlink="">
      <xdr:nvSpPr>
        <xdr:cNvPr id="425" name="楕円 424"/>
        <xdr:cNvSpPr/>
      </xdr:nvSpPr>
      <xdr:spPr>
        <a:xfrm>
          <a:off x="9588500" y="1349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45806</xdr:rowOff>
    </xdr:from>
    <xdr:ext cx="534377" cy="259045"/>
    <xdr:sp macro="" textlink="">
      <xdr:nvSpPr>
        <xdr:cNvPr id="426" name="テキスト ボックス 425"/>
        <xdr:cNvSpPr txBox="1"/>
      </xdr:nvSpPr>
      <xdr:spPr>
        <a:xfrm>
          <a:off x="9372111" y="1359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53604</xdr:rowOff>
    </xdr:from>
    <xdr:to>
      <xdr:col>46</xdr:col>
      <xdr:colOff>38100</xdr:colOff>
      <xdr:row>78</xdr:row>
      <xdr:rowOff>155204</xdr:rowOff>
    </xdr:to>
    <xdr:sp macro="" textlink="">
      <xdr:nvSpPr>
        <xdr:cNvPr id="427" name="楕円 426"/>
        <xdr:cNvSpPr/>
      </xdr:nvSpPr>
      <xdr:spPr>
        <a:xfrm>
          <a:off x="8699500" y="1342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146331</xdr:rowOff>
    </xdr:from>
    <xdr:ext cx="534377" cy="259045"/>
    <xdr:sp macro="" textlink="">
      <xdr:nvSpPr>
        <xdr:cNvPr id="428" name="テキスト ボックス 427"/>
        <xdr:cNvSpPr txBox="1"/>
      </xdr:nvSpPr>
      <xdr:spPr>
        <a:xfrm>
          <a:off x="8483111" y="13519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127994</xdr:rowOff>
    </xdr:from>
    <xdr:to>
      <xdr:col>41</xdr:col>
      <xdr:colOff>101600</xdr:colOff>
      <xdr:row>78</xdr:row>
      <xdr:rowOff>58144</xdr:rowOff>
    </xdr:to>
    <xdr:sp macro="" textlink="">
      <xdr:nvSpPr>
        <xdr:cNvPr id="429" name="楕円 428"/>
        <xdr:cNvSpPr/>
      </xdr:nvSpPr>
      <xdr:spPr>
        <a:xfrm>
          <a:off x="7810500" y="1332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74671</xdr:rowOff>
    </xdr:from>
    <xdr:ext cx="599010" cy="259045"/>
    <xdr:sp macro="" textlink="">
      <xdr:nvSpPr>
        <xdr:cNvPr id="430" name="テキスト ボックス 429"/>
        <xdr:cNvSpPr txBox="1"/>
      </xdr:nvSpPr>
      <xdr:spPr>
        <a:xfrm>
          <a:off x="7561795" y="13104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132876</xdr:rowOff>
    </xdr:from>
    <xdr:to>
      <xdr:col>36</xdr:col>
      <xdr:colOff>165100</xdr:colOff>
      <xdr:row>78</xdr:row>
      <xdr:rowOff>63026</xdr:rowOff>
    </xdr:to>
    <xdr:sp macro="" textlink="">
      <xdr:nvSpPr>
        <xdr:cNvPr id="431" name="楕円 430"/>
        <xdr:cNvSpPr/>
      </xdr:nvSpPr>
      <xdr:spPr>
        <a:xfrm>
          <a:off x="6921500" y="1333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79553</xdr:rowOff>
    </xdr:from>
    <xdr:ext cx="599010" cy="259045"/>
    <xdr:sp macro="" textlink="">
      <xdr:nvSpPr>
        <xdr:cNvPr id="432" name="テキスト ボックス 431"/>
        <xdr:cNvSpPr txBox="1"/>
      </xdr:nvSpPr>
      <xdr:spPr>
        <a:xfrm>
          <a:off x="6672795" y="1310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84534</xdr:rowOff>
    </xdr:from>
    <xdr:to>
      <xdr:col>55</xdr:col>
      <xdr:colOff>0</xdr:colOff>
      <xdr:row>98</xdr:row>
      <xdr:rowOff>86629</xdr:rowOff>
    </xdr:to>
    <xdr:cxnSp macro="">
      <xdr:nvCxnSpPr>
        <xdr:cNvPr id="459" name="直線コネクタ 458"/>
        <xdr:cNvCxnSpPr/>
      </xdr:nvCxnSpPr>
      <xdr:spPr>
        <a:xfrm flipV="1">
          <a:off x="9639300" y="16886634"/>
          <a:ext cx="8382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48130</xdr:rowOff>
    </xdr:from>
    <xdr:ext cx="599010" cy="259045"/>
    <xdr:sp macro="" textlink="">
      <xdr:nvSpPr>
        <xdr:cNvPr id="460" name="普通建設事業費 （ うち更新整備　）平均値テキスト"/>
        <xdr:cNvSpPr txBox="1"/>
      </xdr:nvSpPr>
      <xdr:spPr>
        <a:xfrm>
          <a:off x="10528300" y="16678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86629</xdr:rowOff>
    </xdr:from>
    <xdr:to>
      <xdr:col>50</xdr:col>
      <xdr:colOff>114300</xdr:colOff>
      <xdr:row>98</xdr:row>
      <xdr:rowOff>120245</xdr:rowOff>
    </xdr:to>
    <xdr:cxnSp macro="">
      <xdr:nvCxnSpPr>
        <xdr:cNvPr id="462" name="直線コネクタ 461"/>
        <xdr:cNvCxnSpPr/>
      </xdr:nvCxnSpPr>
      <xdr:spPr>
        <a:xfrm flipV="1">
          <a:off x="8750300" y="16888729"/>
          <a:ext cx="889000" cy="33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135386</xdr:rowOff>
    </xdr:from>
    <xdr:ext cx="599010" cy="259045"/>
    <xdr:sp macro="" textlink="">
      <xdr:nvSpPr>
        <xdr:cNvPr id="464" name="テキスト ボックス 463"/>
        <xdr:cNvSpPr txBox="1"/>
      </xdr:nvSpPr>
      <xdr:spPr>
        <a:xfrm>
          <a:off x="9339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120245</xdr:rowOff>
    </xdr:from>
    <xdr:to>
      <xdr:col>45</xdr:col>
      <xdr:colOff>177800</xdr:colOff>
      <xdr:row>98</xdr:row>
      <xdr:rowOff>132566</xdr:rowOff>
    </xdr:to>
    <xdr:cxnSp macro="">
      <xdr:nvCxnSpPr>
        <xdr:cNvPr id="465" name="直線コネクタ 464"/>
        <xdr:cNvCxnSpPr/>
      </xdr:nvCxnSpPr>
      <xdr:spPr>
        <a:xfrm flipV="1">
          <a:off x="7861300" y="16922345"/>
          <a:ext cx="889000" cy="1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140022</xdr:rowOff>
    </xdr:from>
    <xdr:ext cx="599010" cy="259045"/>
    <xdr:sp macro="" textlink="">
      <xdr:nvSpPr>
        <xdr:cNvPr id="467" name="テキスト ボックス 466"/>
        <xdr:cNvSpPr txBox="1"/>
      </xdr:nvSpPr>
      <xdr:spPr>
        <a:xfrm>
          <a:off x="8450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122541</xdr:rowOff>
    </xdr:from>
    <xdr:to>
      <xdr:col>41</xdr:col>
      <xdr:colOff>50800</xdr:colOff>
      <xdr:row>98</xdr:row>
      <xdr:rowOff>132566</xdr:rowOff>
    </xdr:to>
    <xdr:cxnSp macro="">
      <xdr:nvCxnSpPr>
        <xdr:cNvPr id="468" name="直線コネクタ 467"/>
        <xdr:cNvCxnSpPr/>
      </xdr:nvCxnSpPr>
      <xdr:spPr>
        <a:xfrm>
          <a:off x="6972300" y="16924641"/>
          <a:ext cx="889000" cy="1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148660</xdr:rowOff>
    </xdr:from>
    <xdr:ext cx="599010" cy="259045"/>
    <xdr:sp macro="" textlink="">
      <xdr:nvSpPr>
        <xdr:cNvPr id="470" name="テキスト ボックス 469"/>
        <xdr:cNvSpPr txBox="1"/>
      </xdr:nvSpPr>
      <xdr:spPr>
        <a:xfrm>
          <a:off x="7561795" y="16607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71" name="フローチャート: 判断 470"/>
        <xdr:cNvSpPr/>
      </xdr:nvSpPr>
      <xdr:spPr>
        <a:xfrm>
          <a:off x="6921500" y="16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146469</xdr:rowOff>
    </xdr:from>
    <xdr:ext cx="599010" cy="259045"/>
    <xdr:sp macro="" textlink="">
      <xdr:nvSpPr>
        <xdr:cNvPr id="472" name="テキスト ボックス 471"/>
        <xdr:cNvSpPr txBox="1"/>
      </xdr:nvSpPr>
      <xdr:spPr>
        <a:xfrm>
          <a:off x="6672795" y="16605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33734</xdr:rowOff>
    </xdr:from>
    <xdr:to>
      <xdr:col>55</xdr:col>
      <xdr:colOff>50800</xdr:colOff>
      <xdr:row>98</xdr:row>
      <xdr:rowOff>135334</xdr:rowOff>
    </xdr:to>
    <xdr:sp macro="" textlink="">
      <xdr:nvSpPr>
        <xdr:cNvPr id="478" name="楕円 477"/>
        <xdr:cNvSpPr/>
      </xdr:nvSpPr>
      <xdr:spPr>
        <a:xfrm>
          <a:off x="10426700" y="1683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3680</xdr:rowOff>
    </xdr:from>
    <xdr:ext cx="599010" cy="259045"/>
    <xdr:sp macro="" textlink="">
      <xdr:nvSpPr>
        <xdr:cNvPr id="479" name="普通建設事業費 （ うち更新整備　）該当値テキスト"/>
        <xdr:cNvSpPr txBox="1"/>
      </xdr:nvSpPr>
      <xdr:spPr>
        <a:xfrm>
          <a:off x="10528300" y="16805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35829</xdr:rowOff>
    </xdr:from>
    <xdr:to>
      <xdr:col>50</xdr:col>
      <xdr:colOff>165100</xdr:colOff>
      <xdr:row>98</xdr:row>
      <xdr:rowOff>137429</xdr:rowOff>
    </xdr:to>
    <xdr:sp macro="" textlink="">
      <xdr:nvSpPr>
        <xdr:cNvPr id="480" name="楕円 479"/>
        <xdr:cNvSpPr/>
      </xdr:nvSpPr>
      <xdr:spPr>
        <a:xfrm>
          <a:off x="9588500" y="1683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128556</xdr:rowOff>
    </xdr:from>
    <xdr:ext cx="599010" cy="259045"/>
    <xdr:sp macro="" textlink="">
      <xdr:nvSpPr>
        <xdr:cNvPr id="481" name="テキスト ボックス 480"/>
        <xdr:cNvSpPr txBox="1"/>
      </xdr:nvSpPr>
      <xdr:spPr>
        <a:xfrm>
          <a:off x="9339795" y="16930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69445</xdr:rowOff>
    </xdr:from>
    <xdr:to>
      <xdr:col>46</xdr:col>
      <xdr:colOff>38100</xdr:colOff>
      <xdr:row>98</xdr:row>
      <xdr:rowOff>171045</xdr:rowOff>
    </xdr:to>
    <xdr:sp macro="" textlink="">
      <xdr:nvSpPr>
        <xdr:cNvPr id="482" name="楕円 481"/>
        <xdr:cNvSpPr/>
      </xdr:nvSpPr>
      <xdr:spPr>
        <a:xfrm>
          <a:off x="8699500" y="1687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162172</xdr:rowOff>
    </xdr:from>
    <xdr:ext cx="534377" cy="259045"/>
    <xdr:sp macro="" textlink="">
      <xdr:nvSpPr>
        <xdr:cNvPr id="483" name="テキスト ボックス 482"/>
        <xdr:cNvSpPr txBox="1"/>
      </xdr:nvSpPr>
      <xdr:spPr>
        <a:xfrm>
          <a:off x="8483111" y="1696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81766</xdr:rowOff>
    </xdr:from>
    <xdr:to>
      <xdr:col>41</xdr:col>
      <xdr:colOff>101600</xdr:colOff>
      <xdr:row>99</xdr:row>
      <xdr:rowOff>11916</xdr:rowOff>
    </xdr:to>
    <xdr:sp macro="" textlink="">
      <xdr:nvSpPr>
        <xdr:cNvPr id="484" name="楕円 483"/>
        <xdr:cNvSpPr/>
      </xdr:nvSpPr>
      <xdr:spPr>
        <a:xfrm>
          <a:off x="7810500" y="1688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3043</xdr:rowOff>
    </xdr:from>
    <xdr:ext cx="534377" cy="259045"/>
    <xdr:sp macro="" textlink="">
      <xdr:nvSpPr>
        <xdr:cNvPr id="485" name="テキスト ボックス 484"/>
        <xdr:cNvSpPr txBox="1"/>
      </xdr:nvSpPr>
      <xdr:spPr>
        <a:xfrm>
          <a:off x="7594111" y="1697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71741</xdr:rowOff>
    </xdr:from>
    <xdr:to>
      <xdr:col>36</xdr:col>
      <xdr:colOff>165100</xdr:colOff>
      <xdr:row>99</xdr:row>
      <xdr:rowOff>1891</xdr:rowOff>
    </xdr:to>
    <xdr:sp macro="" textlink="">
      <xdr:nvSpPr>
        <xdr:cNvPr id="486" name="楕円 485"/>
        <xdr:cNvSpPr/>
      </xdr:nvSpPr>
      <xdr:spPr>
        <a:xfrm>
          <a:off x="6921500" y="1687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164468</xdr:rowOff>
    </xdr:from>
    <xdr:ext cx="534377" cy="259045"/>
    <xdr:sp macro="" textlink="">
      <xdr:nvSpPr>
        <xdr:cNvPr id="487" name="テキスト ボックス 486"/>
        <xdr:cNvSpPr txBox="1"/>
      </xdr:nvSpPr>
      <xdr:spPr>
        <a:xfrm>
          <a:off x="6705111" y="1696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43921</xdr:rowOff>
    </xdr:from>
    <xdr:to>
      <xdr:col>85</xdr:col>
      <xdr:colOff>127000</xdr:colOff>
      <xdr:row>39</xdr:row>
      <xdr:rowOff>44450</xdr:rowOff>
    </xdr:to>
    <xdr:cxnSp macro="">
      <xdr:nvCxnSpPr>
        <xdr:cNvPr id="516" name="直線コネクタ 515"/>
        <xdr:cNvCxnSpPr/>
      </xdr:nvCxnSpPr>
      <xdr:spPr>
        <a:xfrm>
          <a:off x="15481300" y="6730471"/>
          <a:ext cx="838200" cy="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114882</xdr:rowOff>
    </xdr:from>
    <xdr:ext cx="534377" cy="259045"/>
    <xdr:sp macro="" textlink="">
      <xdr:nvSpPr>
        <xdr:cNvPr id="517" name="災害復旧事業費平均値テキスト"/>
        <xdr:cNvSpPr txBox="1"/>
      </xdr:nvSpPr>
      <xdr:spPr>
        <a:xfrm>
          <a:off x="16370300" y="6458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43921</xdr:rowOff>
    </xdr:from>
    <xdr:to>
      <xdr:col>81</xdr:col>
      <xdr:colOff>50800</xdr:colOff>
      <xdr:row>39</xdr:row>
      <xdr:rowOff>44434</xdr:rowOff>
    </xdr:to>
    <xdr:cxnSp macro="">
      <xdr:nvCxnSpPr>
        <xdr:cNvPr id="519" name="直線コネクタ 518"/>
        <xdr:cNvCxnSpPr/>
      </xdr:nvCxnSpPr>
      <xdr:spPr>
        <a:xfrm flipV="1">
          <a:off x="14592300" y="6730471"/>
          <a:ext cx="889000" cy="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47209</xdr:rowOff>
    </xdr:from>
    <xdr:ext cx="534377" cy="259045"/>
    <xdr:sp macro="" textlink="">
      <xdr:nvSpPr>
        <xdr:cNvPr id="521" name="テキスト ボックス 520"/>
        <xdr:cNvSpPr txBox="1"/>
      </xdr:nvSpPr>
      <xdr:spPr>
        <a:xfrm>
          <a:off x="15214111" y="63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34274</xdr:rowOff>
    </xdr:from>
    <xdr:to>
      <xdr:col>76</xdr:col>
      <xdr:colOff>114300</xdr:colOff>
      <xdr:row>39</xdr:row>
      <xdr:rowOff>44434</xdr:rowOff>
    </xdr:to>
    <xdr:cxnSp macro="">
      <xdr:nvCxnSpPr>
        <xdr:cNvPr id="522" name="直線コネクタ 521"/>
        <xdr:cNvCxnSpPr/>
      </xdr:nvCxnSpPr>
      <xdr:spPr>
        <a:xfrm>
          <a:off x="13703300" y="6720824"/>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40881</xdr:rowOff>
    </xdr:from>
    <xdr:ext cx="534377" cy="259045"/>
    <xdr:sp macro="" textlink="">
      <xdr:nvSpPr>
        <xdr:cNvPr id="524" name="テキスト ボックス 523"/>
        <xdr:cNvSpPr txBox="1"/>
      </xdr:nvSpPr>
      <xdr:spPr>
        <a:xfrm>
          <a:off x="14325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28284</xdr:rowOff>
    </xdr:from>
    <xdr:to>
      <xdr:col>71</xdr:col>
      <xdr:colOff>177800</xdr:colOff>
      <xdr:row>39</xdr:row>
      <xdr:rowOff>34274</xdr:rowOff>
    </xdr:to>
    <xdr:cxnSp macro="">
      <xdr:nvCxnSpPr>
        <xdr:cNvPr id="525" name="直線コネクタ 524"/>
        <xdr:cNvCxnSpPr/>
      </xdr:nvCxnSpPr>
      <xdr:spPr>
        <a:xfrm>
          <a:off x="12814300" y="6714834"/>
          <a:ext cx="889000" cy="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56399</xdr:rowOff>
    </xdr:from>
    <xdr:ext cx="534377" cy="259045"/>
    <xdr:sp macro="" textlink="">
      <xdr:nvSpPr>
        <xdr:cNvPr id="527" name="テキスト ボックス 526"/>
        <xdr:cNvSpPr txBox="1"/>
      </xdr:nvSpPr>
      <xdr:spPr>
        <a:xfrm>
          <a:off x="13436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96024</xdr:rowOff>
    </xdr:from>
    <xdr:to>
      <xdr:col>67</xdr:col>
      <xdr:colOff>101600</xdr:colOff>
      <xdr:row>39</xdr:row>
      <xdr:rowOff>26174</xdr:rowOff>
    </xdr:to>
    <xdr:sp macro="" textlink="">
      <xdr:nvSpPr>
        <xdr:cNvPr id="528" name="フローチャート: 判断 527"/>
        <xdr:cNvSpPr/>
      </xdr:nvSpPr>
      <xdr:spPr>
        <a:xfrm>
          <a:off x="12763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42702</xdr:rowOff>
    </xdr:from>
    <xdr:ext cx="534377" cy="259045"/>
    <xdr:sp macro="" textlink="">
      <xdr:nvSpPr>
        <xdr:cNvPr id="529" name="テキスト ボックス 528"/>
        <xdr:cNvSpPr txBox="1"/>
      </xdr:nvSpPr>
      <xdr:spPr>
        <a:xfrm>
          <a:off x="12547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6"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164571</xdr:rowOff>
    </xdr:from>
    <xdr:to>
      <xdr:col>81</xdr:col>
      <xdr:colOff>101600</xdr:colOff>
      <xdr:row>39</xdr:row>
      <xdr:rowOff>94721</xdr:rowOff>
    </xdr:to>
    <xdr:sp macro="" textlink="">
      <xdr:nvSpPr>
        <xdr:cNvPr id="537" name="楕円 536"/>
        <xdr:cNvSpPr/>
      </xdr:nvSpPr>
      <xdr:spPr>
        <a:xfrm>
          <a:off x="15430500" y="667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85848</xdr:rowOff>
    </xdr:from>
    <xdr:ext cx="378565" cy="259045"/>
    <xdr:sp macro="" textlink="">
      <xdr:nvSpPr>
        <xdr:cNvPr id="538" name="テキスト ボックス 537"/>
        <xdr:cNvSpPr txBox="1"/>
      </xdr:nvSpPr>
      <xdr:spPr>
        <a:xfrm>
          <a:off x="15292017" y="6772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165084</xdr:rowOff>
    </xdr:from>
    <xdr:to>
      <xdr:col>76</xdr:col>
      <xdr:colOff>165100</xdr:colOff>
      <xdr:row>39</xdr:row>
      <xdr:rowOff>95234</xdr:rowOff>
    </xdr:to>
    <xdr:sp macro="" textlink="">
      <xdr:nvSpPr>
        <xdr:cNvPr id="539" name="楕円 538"/>
        <xdr:cNvSpPr/>
      </xdr:nvSpPr>
      <xdr:spPr>
        <a:xfrm>
          <a:off x="14541500" y="668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86361</xdr:rowOff>
    </xdr:from>
    <xdr:ext cx="249299" cy="259045"/>
    <xdr:sp macro="" textlink="">
      <xdr:nvSpPr>
        <xdr:cNvPr id="540" name="テキスト ボックス 539"/>
        <xdr:cNvSpPr txBox="1"/>
      </xdr:nvSpPr>
      <xdr:spPr>
        <a:xfrm>
          <a:off x="14467650" y="6772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154924</xdr:rowOff>
    </xdr:from>
    <xdr:to>
      <xdr:col>72</xdr:col>
      <xdr:colOff>38100</xdr:colOff>
      <xdr:row>39</xdr:row>
      <xdr:rowOff>85074</xdr:rowOff>
    </xdr:to>
    <xdr:sp macro="" textlink="">
      <xdr:nvSpPr>
        <xdr:cNvPr id="541" name="楕円 540"/>
        <xdr:cNvSpPr/>
      </xdr:nvSpPr>
      <xdr:spPr>
        <a:xfrm>
          <a:off x="13652500" y="667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76201</xdr:rowOff>
    </xdr:from>
    <xdr:ext cx="469744" cy="259045"/>
    <xdr:sp macro="" textlink="">
      <xdr:nvSpPr>
        <xdr:cNvPr id="542" name="テキスト ボックス 541"/>
        <xdr:cNvSpPr txBox="1"/>
      </xdr:nvSpPr>
      <xdr:spPr>
        <a:xfrm>
          <a:off x="13468428" y="676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148934</xdr:rowOff>
    </xdr:from>
    <xdr:to>
      <xdr:col>67</xdr:col>
      <xdr:colOff>101600</xdr:colOff>
      <xdr:row>39</xdr:row>
      <xdr:rowOff>79084</xdr:rowOff>
    </xdr:to>
    <xdr:sp macro="" textlink="">
      <xdr:nvSpPr>
        <xdr:cNvPr id="543" name="楕円 542"/>
        <xdr:cNvSpPr/>
      </xdr:nvSpPr>
      <xdr:spPr>
        <a:xfrm>
          <a:off x="12763500" y="666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70211</xdr:rowOff>
    </xdr:from>
    <xdr:ext cx="469744" cy="259045"/>
    <xdr:sp macro="" textlink="">
      <xdr:nvSpPr>
        <xdr:cNvPr id="544" name="テキスト ボックス 543"/>
        <xdr:cNvSpPr txBox="1"/>
      </xdr:nvSpPr>
      <xdr:spPr>
        <a:xfrm>
          <a:off x="12579428" y="675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2" name="テキスト ボックス 581"/>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52095</xdr:rowOff>
    </xdr:from>
    <xdr:to>
      <xdr:col>67</xdr:col>
      <xdr:colOff>101600</xdr:colOff>
      <xdr:row>58</xdr:row>
      <xdr:rowOff>153695</xdr:rowOff>
    </xdr:to>
    <xdr:sp macro="" textlink="">
      <xdr:nvSpPr>
        <xdr:cNvPr id="583" name="フローチャート: 判断 582"/>
        <xdr:cNvSpPr/>
      </xdr:nvSpPr>
      <xdr:spPr>
        <a:xfrm>
          <a:off x="12763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170222</xdr:rowOff>
    </xdr:from>
    <xdr:ext cx="378565" cy="259045"/>
    <xdr:sp macro="" textlink="">
      <xdr:nvSpPr>
        <xdr:cNvPr id="584" name="テキスト ボックス 583"/>
        <xdr:cNvSpPr txBox="1"/>
      </xdr:nvSpPr>
      <xdr:spPr>
        <a:xfrm>
          <a:off x="12625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97329</xdr:rowOff>
    </xdr:from>
    <xdr:to>
      <xdr:col>85</xdr:col>
      <xdr:colOff>127000</xdr:colOff>
      <xdr:row>78</xdr:row>
      <xdr:rowOff>109176</xdr:rowOff>
    </xdr:to>
    <xdr:cxnSp macro="">
      <xdr:nvCxnSpPr>
        <xdr:cNvPr id="628" name="直線コネクタ 627"/>
        <xdr:cNvCxnSpPr/>
      </xdr:nvCxnSpPr>
      <xdr:spPr>
        <a:xfrm flipV="1">
          <a:off x="15481300" y="13470429"/>
          <a:ext cx="838200" cy="1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85727</xdr:rowOff>
    </xdr:from>
    <xdr:ext cx="599010" cy="259045"/>
    <xdr:sp macro="" textlink="">
      <xdr:nvSpPr>
        <xdr:cNvPr id="629" name="公債費平均値テキスト"/>
        <xdr:cNvSpPr txBox="1"/>
      </xdr:nvSpPr>
      <xdr:spPr>
        <a:xfrm>
          <a:off x="16370300" y="13115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98377</xdr:rowOff>
    </xdr:from>
    <xdr:to>
      <xdr:col>81</xdr:col>
      <xdr:colOff>50800</xdr:colOff>
      <xdr:row>78</xdr:row>
      <xdr:rowOff>109176</xdr:rowOff>
    </xdr:to>
    <xdr:cxnSp macro="">
      <xdr:nvCxnSpPr>
        <xdr:cNvPr id="631" name="直線コネクタ 630"/>
        <xdr:cNvCxnSpPr/>
      </xdr:nvCxnSpPr>
      <xdr:spPr>
        <a:xfrm>
          <a:off x="14592300" y="13471477"/>
          <a:ext cx="889000" cy="10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416</xdr:rowOff>
    </xdr:from>
    <xdr:ext cx="599010" cy="259045"/>
    <xdr:sp macro="" textlink="">
      <xdr:nvSpPr>
        <xdr:cNvPr id="633" name="テキスト ボックス 632"/>
        <xdr:cNvSpPr txBox="1"/>
      </xdr:nvSpPr>
      <xdr:spPr>
        <a:xfrm>
          <a:off x="15181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94174</xdr:rowOff>
    </xdr:from>
    <xdr:to>
      <xdr:col>76</xdr:col>
      <xdr:colOff>114300</xdr:colOff>
      <xdr:row>78</xdr:row>
      <xdr:rowOff>98377</xdr:rowOff>
    </xdr:to>
    <xdr:cxnSp macro="">
      <xdr:nvCxnSpPr>
        <xdr:cNvPr id="634" name="直線コネクタ 633"/>
        <xdr:cNvCxnSpPr/>
      </xdr:nvCxnSpPr>
      <xdr:spPr>
        <a:xfrm>
          <a:off x="13703300" y="13467274"/>
          <a:ext cx="889000" cy="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4729</xdr:rowOff>
    </xdr:from>
    <xdr:ext cx="599010" cy="259045"/>
    <xdr:sp macro="" textlink="">
      <xdr:nvSpPr>
        <xdr:cNvPr id="636" name="テキスト ボックス 635"/>
        <xdr:cNvSpPr txBox="1"/>
      </xdr:nvSpPr>
      <xdr:spPr>
        <a:xfrm>
          <a:off x="14292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75121</xdr:rowOff>
    </xdr:from>
    <xdr:to>
      <xdr:col>71</xdr:col>
      <xdr:colOff>177800</xdr:colOff>
      <xdr:row>78</xdr:row>
      <xdr:rowOff>94174</xdr:rowOff>
    </xdr:to>
    <xdr:cxnSp macro="">
      <xdr:nvCxnSpPr>
        <xdr:cNvPr id="637" name="直線コネクタ 636"/>
        <xdr:cNvCxnSpPr/>
      </xdr:nvCxnSpPr>
      <xdr:spPr>
        <a:xfrm>
          <a:off x="12814300" y="13448221"/>
          <a:ext cx="889000" cy="1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4624</xdr:rowOff>
    </xdr:from>
    <xdr:ext cx="599010" cy="259045"/>
    <xdr:sp macro="" textlink="">
      <xdr:nvSpPr>
        <xdr:cNvPr id="639" name="テキスト ボックス 638"/>
        <xdr:cNvSpPr txBox="1"/>
      </xdr:nvSpPr>
      <xdr:spPr>
        <a:xfrm>
          <a:off x="13403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40" name="フローチャート: 判断 639"/>
        <xdr:cNvSpPr/>
      </xdr:nvSpPr>
      <xdr:spPr>
        <a:xfrm>
          <a:off x="12763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170747</xdr:rowOff>
    </xdr:from>
    <xdr:ext cx="599010" cy="259045"/>
    <xdr:sp macro="" textlink="">
      <xdr:nvSpPr>
        <xdr:cNvPr id="641" name="テキスト ボックス 640"/>
        <xdr:cNvSpPr txBox="1"/>
      </xdr:nvSpPr>
      <xdr:spPr>
        <a:xfrm>
          <a:off x="12514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46529</xdr:rowOff>
    </xdr:from>
    <xdr:to>
      <xdr:col>85</xdr:col>
      <xdr:colOff>177800</xdr:colOff>
      <xdr:row>78</xdr:row>
      <xdr:rowOff>148129</xdr:rowOff>
    </xdr:to>
    <xdr:sp macro="" textlink="">
      <xdr:nvSpPr>
        <xdr:cNvPr id="647" name="楕円 646"/>
        <xdr:cNvSpPr/>
      </xdr:nvSpPr>
      <xdr:spPr>
        <a:xfrm>
          <a:off x="16268700" y="1341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132906</xdr:rowOff>
    </xdr:from>
    <xdr:ext cx="534377" cy="259045"/>
    <xdr:sp macro="" textlink="">
      <xdr:nvSpPr>
        <xdr:cNvPr id="648" name="公債費該当値テキスト"/>
        <xdr:cNvSpPr txBox="1"/>
      </xdr:nvSpPr>
      <xdr:spPr>
        <a:xfrm>
          <a:off x="16370300" y="1333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58376</xdr:rowOff>
    </xdr:from>
    <xdr:to>
      <xdr:col>81</xdr:col>
      <xdr:colOff>101600</xdr:colOff>
      <xdr:row>78</xdr:row>
      <xdr:rowOff>159976</xdr:rowOff>
    </xdr:to>
    <xdr:sp macro="" textlink="">
      <xdr:nvSpPr>
        <xdr:cNvPr id="649" name="楕円 648"/>
        <xdr:cNvSpPr/>
      </xdr:nvSpPr>
      <xdr:spPr>
        <a:xfrm>
          <a:off x="15430500" y="1343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151103</xdr:rowOff>
    </xdr:from>
    <xdr:ext cx="534377" cy="259045"/>
    <xdr:sp macro="" textlink="">
      <xdr:nvSpPr>
        <xdr:cNvPr id="650" name="テキスト ボックス 649"/>
        <xdr:cNvSpPr txBox="1"/>
      </xdr:nvSpPr>
      <xdr:spPr>
        <a:xfrm>
          <a:off x="15214111" y="1352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47577</xdr:rowOff>
    </xdr:from>
    <xdr:to>
      <xdr:col>76</xdr:col>
      <xdr:colOff>165100</xdr:colOff>
      <xdr:row>78</xdr:row>
      <xdr:rowOff>149177</xdr:rowOff>
    </xdr:to>
    <xdr:sp macro="" textlink="">
      <xdr:nvSpPr>
        <xdr:cNvPr id="651" name="楕円 650"/>
        <xdr:cNvSpPr/>
      </xdr:nvSpPr>
      <xdr:spPr>
        <a:xfrm>
          <a:off x="14541500" y="1342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140304</xdr:rowOff>
    </xdr:from>
    <xdr:ext cx="534377" cy="259045"/>
    <xdr:sp macro="" textlink="">
      <xdr:nvSpPr>
        <xdr:cNvPr id="652" name="テキスト ボックス 651"/>
        <xdr:cNvSpPr txBox="1"/>
      </xdr:nvSpPr>
      <xdr:spPr>
        <a:xfrm>
          <a:off x="14325111" y="1351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43374</xdr:rowOff>
    </xdr:from>
    <xdr:to>
      <xdr:col>72</xdr:col>
      <xdr:colOff>38100</xdr:colOff>
      <xdr:row>78</xdr:row>
      <xdr:rowOff>144974</xdr:rowOff>
    </xdr:to>
    <xdr:sp macro="" textlink="">
      <xdr:nvSpPr>
        <xdr:cNvPr id="653" name="楕円 652"/>
        <xdr:cNvSpPr/>
      </xdr:nvSpPr>
      <xdr:spPr>
        <a:xfrm>
          <a:off x="13652500" y="1341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136101</xdr:rowOff>
    </xdr:from>
    <xdr:ext cx="534377" cy="259045"/>
    <xdr:sp macro="" textlink="">
      <xdr:nvSpPr>
        <xdr:cNvPr id="654" name="テキスト ボックス 653"/>
        <xdr:cNvSpPr txBox="1"/>
      </xdr:nvSpPr>
      <xdr:spPr>
        <a:xfrm>
          <a:off x="13436111" y="1350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24321</xdr:rowOff>
    </xdr:from>
    <xdr:to>
      <xdr:col>67</xdr:col>
      <xdr:colOff>101600</xdr:colOff>
      <xdr:row>78</xdr:row>
      <xdr:rowOff>125921</xdr:rowOff>
    </xdr:to>
    <xdr:sp macro="" textlink="">
      <xdr:nvSpPr>
        <xdr:cNvPr id="655" name="楕円 654"/>
        <xdr:cNvSpPr/>
      </xdr:nvSpPr>
      <xdr:spPr>
        <a:xfrm>
          <a:off x="12763500" y="1339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117048</xdr:rowOff>
    </xdr:from>
    <xdr:ext cx="534377" cy="259045"/>
    <xdr:sp macro="" textlink="">
      <xdr:nvSpPr>
        <xdr:cNvPr id="656" name="テキスト ボックス 655"/>
        <xdr:cNvSpPr txBox="1"/>
      </xdr:nvSpPr>
      <xdr:spPr>
        <a:xfrm>
          <a:off x="12547111" y="1349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5562</xdr:rowOff>
    </xdr:from>
    <xdr:to>
      <xdr:col>85</xdr:col>
      <xdr:colOff>127000</xdr:colOff>
      <xdr:row>99</xdr:row>
      <xdr:rowOff>44011</xdr:rowOff>
    </xdr:to>
    <xdr:cxnSp macro="">
      <xdr:nvCxnSpPr>
        <xdr:cNvPr id="687" name="直線コネクタ 686"/>
        <xdr:cNvCxnSpPr/>
      </xdr:nvCxnSpPr>
      <xdr:spPr>
        <a:xfrm>
          <a:off x="15481300" y="16979112"/>
          <a:ext cx="838200" cy="38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164619</xdr:rowOff>
    </xdr:from>
    <xdr:ext cx="534377" cy="259045"/>
    <xdr:sp macro="" textlink="">
      <xdr:nvSpPr>
        <xdr:cNvPr id="688" name="積立金平均値テキスト"/>
        <xdr:cNvSpPr txBox="1"/>
      </xdr:nvSpPr>
      <xdr:spPr>
        <a:xfrm>
          <a:off x="16370300" y="16795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3777</xdr:rowOff>
    </xdr:from>
    <xdr:to>
      <xdr:col>81</xdr:col>
      <xdr:colOff>50800</xdr:colOff>
      <xdr:row>99</xdr:row>
      <xdr:rowOff>5562</xdr:rowOff>
    </xdr:to>
    <xdr:cxnSp macro="">
      <xdr:nvCxnSpPr>
        <xdr:cNvPr id="690" name="直線コネクタ 689"/>
        <xdr:cNvCxnSpPr/>
      </xdr:nvCxnSpPr>
      <xdr:spPr>
        <a:xfrm>
          <a:off x="14592300" y="16977327"/>
          <a:ext cx="889000" cy="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52328</xdr:rowOff>
    </xdr:from>
    <xdr:ext cx="534377" cy="259045"/>
    <xdr:sp macro="" textlink="">
      <xdr:nvSpPr>
        <xdr:cNvPr id="692" name="テキスト ボックス 691"/>
        <xdr:cNvSpPr txBox="1"/>
      </xdr:nvSpPr>
      <xdr:spPr>
        <a:xfrm>
          <a:off x="15214111" y="1702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153668</xdr:rowOff>
    </xdr:from>
    <xdr:to>
      <xdr:col>76</xdr:col>
      <xdr:colOff>114300</xdr:colOff>
      <xdr:row>99</xdr:row>
      <xdr:rowOff>3777</xdr:rowOff>
    </xdr:to>
    <xdr:cxnSp macro="">
      <xdr:nvCxnSpPr>
        <xdr:cNvPr id="693" name="直線コネクタ 692"/>
        <xdr:cNvCxnSpPr/>
      </xdr:nvCxnSpPr>
      <xdr:spPr>
        <a:xfrm>
          <a:off x="13703300" y="16955768"/>
          <a:ext cx="889000" cy="2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63164</xdr:rowOff>
    </xdr:from>
    <xdr:ext cx="534377" cy="259045"/>
    <xdr:sp macro="" textlink="">
      <xdr:nvSpPr>
        <xdr:cNvPr id="695" name="テキスト ボックス 694"/>
        <xdr:cNvSpPr txBox="1"/>
      </xdr:nvSpPr>
      <xdr:spPr>
        <a:xfrm>
          <a:off x="14325111" y="170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153668</xdr:rowOff>
    </xdr:from>
    <xdr:to>
      <xdr:col>71</xdr:col>
      <xdr:colOff>177800</xdr:colOff>
      <xdr:row>99</xdr:row>
      <xdr:rowOff>45083</xdr:rowOff>
    </xdr:to>
    <xdr:cxnSp macro="">
      <xdr:nvCxnSpPr>
        <xdr:cNvPr id="696" name="直線コネクタ 695"/>
        <xdr:cNvCxnSpPr/>
      </xdr:nvCxnSpPr>
      <xdr:spPr>
        <a:xfrm flipV="1">
          <a:off x="12814300" y="16955768"/>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54312</xdr:rowOff>
    </xdr:from>
    <xdr:ext cx="534377" cy="259045"/>
    <xdr:sp macro="" textlink="">
      <xdr:nvSpPr>
        <xdr:cNvPr id="698" name="テキスト ボックス 697"/>
        <xdr:cNvSpPr txBox="1"/>
      </xdr:nvSpPr>
      <xdr:spPr>
        <a:xfrm>
          <a:off x="13436111" y="1702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147664</xdr:rowOff>
    </xdr:from>
    <xdr:to>
      <xdr:col>67</xdr:col>
      <xdr:colOff>101600</xdr:colOff>
      <xdr:row>99</xdr:row>
      <xdr:rowOff>77814</xdr:rowOff>
    </xdr:to>
    <xdr:sp macro="" textlink="">
      <xdr:nvSpPr>
        <xdr:cNvPr id="699" name="フローチャート: 判断 698"/>
        <xdr:cNvSpPr/>
      </xdr:nvSpPr>
      <xdr:spPr>
        <a:xfrm>
          <a:off x="12763500" y="1694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94341</xdr:rowOff>
    </xdr:from>
    <xdr:ext cx="534377" cy="259045"/>
    <xdr:sp macro="" textlink="">
      <xdr:nvSpPr>
        <xdr:cNvPr id="700" name="テキスト ボックス 699"/>
        <xdr:cNvSpPr txBox="1"/>
      </xdr:nvSpPr>
      <xdr:spPr>
        <a:xfrm>
          <a:off x="12547111" y="167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164661</xdr:rowOff>
    </xdr:from>
    <xdr:to>
      <xdr:col>85</xdr:col>
      <xdr:colOff>177800</xdr:colOff>
      <xdr:row>99</xdr:row>
      <xdr:rowOff>94811</xdr:rowOff>
    </xdr:to>
    <xdr:sp macro="" textlink="">
      <xdr:nvSpPr>
        <xdr:cNvPr id="706" name="楕円 705"/>
        <xdr:cNvSpPr/>
      </xdr:nvSpPr>
      <xdr:spPr>
        <a:xfrm>
          <a:off x="16268700" y="1696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120168</xdr:rowOff>
    </xdr:from>
    <xdr:ext cx="534377" cy="259045"/>
    <xdr:sp macro="" textlink="">
      <xdr:nvSpPr>
        <xdr:cNvPr id="707" name="積立金該当値テキスト"/>
        <xdr:cNvSpPr txBox="1"/>
      </xdr:nvSpPr>
      <xdr:spPr>
        <a:xfrm>
          <a:off x="16370300" y="1692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126212</xdr:rowOff>
    </xdr:from>
    <xdr:to>
      <xdr:col>81</xdr:col>
      <xdr:colOff>101600</xdr:colOff>
      <xdr:row>99</xdr:row>
      <xdr:rowOff>56362</xdr:rowOff>
    </xdr:to>
    <xdr:sp macro="" textlink="">
      <xdr:nvSpPr>
        <xdr:cNvPr id="708" name="楕円 707"/>
        <xdr:cNvSpPr/>
      </xdr:nvSpPr>
      <xdr:spPr>
        <a:xfrm>
          <a:off x="15430500" y="1692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72889</xdr:rowOff>
    </xdr:from>
    <xdr:ext cx="534377" cy="259045"/>
    <xdr:sp macro="" textlink="">
      <xdr:nvSpPr>
        <xdr:cNvPr id="709" name="テキスト ボックス 708"/>
        <xdr:cNvSpPr txBox="1"/>
      </xdr:nvSpPr>
      <xdr:spPr>
        <a:xfrm>
          <a:off x="15214111" y="167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124427</xdr:rowOff>
    </xdr:from>
    <xdr:to>
      <xdr:col>76</xdr:col>
      <xdr:colOff>165100</xdr:colOff>
      <xdr:row>99</xdr:row>
      <xdr:rowOff>54577</xdr:rowOff>
    </xdr:to>
    <xdr:sp macro="" textlink="">
      <xdr:nvSpPr>
        <xdr:cNvPr id="710" name="楕円 709"/>
        <xdr:cNvSpPr/>
      </xdr:nvSpPr>
      <xdr:spPr>
        <a:xfrm>
          <a:off x="14541500" y="1692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71104</xdr:rowOff>
    </xdr:from>
    <xdr:ext cx="534377" cy="259045"/>
    <xdr:sp macro="" textlink="">
      <xdr:nvSpPr>
        <xdr:cNvPr id="711" name="テキスト ボックス 710"/>
        <xdr:cNvSpPr txBox="1"/>
      </xdr:nvSpPr>
      <xdr:spPr>
        <a:xfrm>
          <a:off x="14325111" y="1670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102868</xdr:rowOff>
    </xdr:from>
    <xdr:to>
      <xdr:col>72</xdr:col>
      <xdr:colOff>38100</xdr:colOff>
      <xdr:row>99</xdr:row>
      <xdr:rowOff>33018</xdr:rowOff>
    </xdr:to>
    <xdr:sp macro="" textlink="">
      <xdr:nvSpPr>
        <xdr:cNvPr id="712" name="楕円 711"/>
        <xdr:cNvSpPr/>
      </xdr:nvSpPr>
      <xdr:spPr>
        <a:xfrm>
          <a:off x="13652500" y="1690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49545</xdr:rowOff>
    </xdr:from>
    <xdr:ext cx="599010" cy="259045"/>
    <xdr:sp macro="" textlink="">
      <xdr:nvSpPr>
        <xdr:cNvPr id="713" name="テキスト ボックス 712"/>
        <xdr:cNvSpPr txBox="1"/>
      </xdr:nvSpPr>
      <xdr:spPr>
        <a:xfrm>
          <a:off x="13403795" y="16680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165733</xdr:rowOff>
    </xdr:from>
    <xdr:to>
      <xdr:col>67</xdr:col>
      <xdr:colOff>101600</xdr:colOff>
      <xdr:row>99</xdr:row>
      <xdr:rowOff>95883</xdr:rowOff>
    </xdr:to>
    <xdr:sp macro="" textlink="">
      <xdr:nvSpPr>
        <xdr:cNvPr id="714" name="楕円 713"/>
        <xdr:cNvSpPr/>
      </xdr:nvSpPr>
      <xdr:spPr>
        <a:xfrm>
          <a:off x="12763500" y="1696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87010</xdr:rowOff>
    </xdr:from>
    <xdr:ext cx="534377" cy="259045"/>
    <xdr:sp macro="" textlink="">
      <xdr:nvSpPr>
        <xdr:cNvPr id="715" name="テキスト ボックス 714"/>
        <xdr:cNvSpPr txBox="1"/>
      </xdr:nvSpPr>
      <xdr:spPr>
        <a:xfrm>
          <a:off x="12547111" y="1706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42411</xdr:rowOff>
    </xdr:from>
    <xdr:to>
      <xdr:col>116</xdr:col>
      <xdr:colOff>63500</xdr:colOff>
      <xdr:row>39</xdr:row>
      <xdr:rowOff>42450</xdr:rowOff>
    </xdr:to>
    <xdr:cxnSp macro="">
      <xdr:nvCxnSpPr>
        <xdr:cNvPr id="744" name="直線コネクタ 743"/>
        <xdr:cNvCxnSpPr/>
      </xdr:nvCxnSpPr>
      <xdr:spPr>
        <a:xfrm flipV="1">
          <a:off x="21323300" y="6728961"/>
          <a:ext cx="8382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5" name="投資及び出資金平均値テキスト"/>
        <xdr:cNvSpPr txBox="1"/>
      </xdr:nvSpPr>
      <xdr:spPr>
        <a:xfrm>
          <a:off x="22212300" y="6506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42450</xdr:rowOff>
    </xdr:from>
    <xdr:to>
      <xdr:col>111</xdr:col>
      <xdr:colOff>177800</xdr:colOff>
      <xdr:row>39</xdr:row>
      <xdr:rowOff>42488</xdr:rowOff>
    </xdr:to>
    <xdr:cxnSp macro="">
      <xdr:nvCxnSpPr>
        <xdr:cNvPr id="747" name="直線コネクタ 746"/>
        <xdr:cNvCxnSpPr/>
      </xdr:nvCxnSpPr>
      <xdr:spPr>
        <a:xfrm flipV="1">
          <a:off x="20434300" y="6729000"/>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9" name="テキスト ボックス 748"/>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42488</xdr:rowOff>
    </xdr:from>
    <xdr:to>
      <xdr:col>107</xdr:col>
      <xdr:colOff>50800</xdr:colOff>
      <xdr:row>39</xdr:row>
      <xdr:rowOff>42488</xdr:rowOff>
    </xdr:to>
    <xdr:cxnSp macro="">
      <xdr:nvCxnSpPr>
        <xdr:cNvPr id="750" name="直線コネクタ 749"/>
        <xdr:cNvCxnSpPr/>
      </xdr:nvCxnSpPr>
      <xdr:spPr>
        <a:xfrm>
          <a:off x="19545300" y="67290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2" name="テキスト ボックス 751"/>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42488</xdr:rowOff>
    </xdr:from>
    <xdr:to>
      <xdr:col>102</xdr:col>
      <xdr:colOff>114300</xdr:colOff>
      <xdr:row>39</xdr:row>
      <xdr:rowOff>42507</xdr:rowOff>
    </xdr:to>
    <xdr:cxnSp macro="">
      <xdr:nvCxnSpPr>
        <xdr:cNvPr id="753" name="直線コネクタ 752"/>
        <xdr:cNvCxnSpPr/>
      </xdr:nvCxnSpPr>
      <xdr:spPr>
        <a:xfrm flipV="1">
          <a:off x="18656300" y="6729038"/>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4" name="フローチャート: 判断 753"/>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94651</xdr:rowOff>
    </xdr:from>
    <xdr:ext cx="378565" cy="259045"/>
    <xdr:sp macro="" textlink="">
      <xdr:nvSpPr>
        <xdr:cNvPr id="755" name="テキスト ボックス 754"/>
        <xdr:cNvSpPr txBox="1"/>
      </xdr:nvSpPr>
      <xdr:spPr>
        <a:xfrm>
          <a:off x="19356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118485</xdr:rowOff>
    </xdr:from>
    <xdr:to>
      <xdr:col>98</xdr:col>
      <xdr:colOff>38100</xdr:colOff>
      <xdr:row>39</xdr:row>
      <xdr:rowOff>48635</xdr:rowOff>
    </xdr:to>
    <xdr:sp macro="" textlink="">
      <xdr:nvSpPr>
        <xdr:cNvPr id="756" name="フローチャート: 判断 755"/>
        <xdr:cNvSpPr/>
      </xdr:nvSpPr>
      <xdr:spPr>
        <a:xfrm>
          <a:off x="18605500" y="6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65162</xdr:rowOff>
    </xdr:from>
    <xdr:ext cx="469744" cy="259045"/>
    <xdr:sp macro="" textlink="">
      <xdr:nvSpPr>
        <xdr:cNvPr id="757" name="テキスト ボックス 756"/>
        <xdr:cNvSpPr txBox="1"/>
      </xdr:nvSpPr>
      <xdr:spPr>
        <a:xfrm>
          <a:off x="18421428" y="640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163061</xdr:rowOff>
    </xdr:from>
    <xdr:to>
      <xdr:col>116</xdr:col>
      <xdr:colOff>114300</xdr:colOff>
      <xdr:row>39</xdr:row>
      <xdr:rowOff>93211</xdr:rowOff>
    </xdr:to>
    <xdr:sp macro="" textlink="">
      <xdr:nvSpPr>
        <xdr:cNvPr id="763" name="楕円 762"/>
        <xdr:cNvSpPr/>
      </xdr:nvSpPr>
      <xdr:spPr>
        <a:xfrm>
          <a:off x="22110700" y="667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118742</xdr:rowOff>
    </xdr:from>
    <xdr:ext cx="378565" cy="259045"/>
    <xdr:sp macro="" textlink="">
      <xdr:nvSpPr>
        <xdr:cNvPr id="764" name="投資及び出資金該当値テキスト"/>
        <xdr:cNvSpPr txBox="1"/>
      </xdr:nvSpPr>
      <xdr:spPr>
        <a:xfrm>
          <a:off x="22212300" y="6633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163100</xdr:rowOff>
    </xdr:from>
    <xdr:to>
      <xdr:col>112</xdr:col>
      <xdr:colOff>38100</xdr:colOff>
      <xdr:row>39</xdr:row>
      <xdr:rowOff>93250</xdr:rowOff>
    </xdr:to>
    <xdr:sp macro="" textlink="">
      <xdr:nvSpPr>
        <xdr:cNvPr id="765" name="楕円 764"/>
        <xdr:cNvSpPr/>
      </xdr:nvSpPr>
      <xdr:spPr>
        <a:xfrm>
          <a:off x="21272500" y="667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84377</xdr:rowOff>
    </xdr:from>
    <xdr:ext cx="378565" cy="259045"/>
    <xdr:sp macro="" textlink="">
      <xdr:nvSpPr>
        <xdr:cNvPr id="766" name="テキスト ボックス 765"/>
        <xdr:cNvSpPr txBox="1"/>
      </xdr:nvSpPr>
      <xdr:spPr>
        <a:xfrm>
          <a:off x="21134017" y="6770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163138</xdr:rowOff>
    </xdr:from>
    <xdr:to>
      <xdr:col>107</xdr:col>
      <xdr:colOff>101600</xdr:colOff>
      <xdr:row>39</xdr:row>
      <xdr:rowOff>93288</xdr:rowOff>
    </xdr:to>
    <xdr:sp macro="" textlink="">
      <xdr:nvSpPr>
        <xdr:cNvPr id="767" name="楕円 766"/>
        <xdr:cNvSpPr/>
      </xdr:nvSpPr>
      <xdr:spPr>
        <a:xfrm>
          <a:off x="20383500" y="667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84415</xdr:rowOff>
    </xdr:from>
    <xdr:ext cx="378565" cy="259045"/>
    <xdr:sp macro="" textlink="">
      <xdr:nvSpPr>
        <xdr:cNvPr id="768" name="テキスト ボックス 767"/>
        <xdr:cNvSpPr txBox="1"/>
      </xdr:nvSpPr>
      <xdr:spPr>
        <a:xfrm>
          <a:off x="20245017" y="6770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163138</xdr:rowOff>
    </xdr:from>
    <xdr:to>
      <xdr:col>102</xdr:col>
      <xdr:colOff>165100</xdr:colOff>
      <xdr:row>39</xdr:row>
      <xdr:rowOff>93288</xdr:rowOff>
    </xdr:to>
    <xdr:sp macro="" textlink="">
      <xdr:nvSpPr>
        <xdr:cNvPr id="769" name="楕円 768"/>
        <xdr:cNvSpPr/>
      </xdr:nvSpPr>
      <xdr:spPr>
        <a:xfrm>
          <a:off x="19494500" y="667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84415</xdr:rowOff>
    </xdr:from>
    <xdr:ext cx="378565" cy="259045"/>
    <xdr:sp macro="" textlink="">
      <xdr:nvSpPr>
        <xdr:cNvPr id="770" name="テキスト ボックス 769"/>
        <xdr:cNvSpPr txBox="1"/>
      </xdr:nvSpPr>
      <xdr:spPr>
        <a:xfrm>
          <a:off x="19356017" y="6770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163157</xdr:rowOff>
    </xdr:from>
    <xdr:to>
      <xdr:col>98</xdr:col>
      <xdr:colOff>38100</xdr:colOff>
      <xdr:row>39</xdr:row>
      <xdr:rowOff>93307</xdr:rowOff>
    </xdr:to>
    <xdr:sp macro="" textlink="">
      <xdr:nvSpPr>
        <xdr:cNvPr id="771" name="楕円 770"/>
        <xdr:cNvSpPr/>
      </xdr:nvSpPr>
      <xdr:spPr>
        <a:xfrm>
          <a:off x="18605500" y="667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84434</xdr:rowOff>
    </xdr:from>
    <xdr:ext cx="378565" cy="259045"/>
    <xdr:sp macro="" textlink="">
      <xdr:nvSpPr>
        <xdr:cNvPr id="772" name="テキスト ボックス 771"/>
        <xdr:cNvSpPr txBox="1"/>
      </xdr:nvSpPr>
      <xdr:spPr>
        <a:xfrm>
          <a:off x="18467017" y="6770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100514</xdr:rowOff>
    </xdr:from>
    <xdr:to>
      <xdr:col>116</xdr:col>
      <xdr:colOff>63500</xdr:colOff>
      <xdr:row>58</xdr:row>
      <xdr:rowOff>124098</xdr:rowOff>
    </xdr:to>
    <xdr:cxnSp macro="">
      <xdr:nvCxnSpPr>
        <xdr:cNvPr id="801" name="直線コネクタ 800"/>
        <xdr:cNvCxnSpPr/>
      </xdr:nvCxnSpPr>
      <xdr:spPr>
        <a:xfrm flipV="1">
          <a:off x="21323300" y="10044614"/>
          <a:ext cx="838200" cy="2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40777</xdr:rowOff>
    </xdr:from>
    <xdr:ext cx="469744" cy="259045"/>
    <xdr:sp macro="" textlink="">
      <xdr:nvSpPr>
        <xdr:cNvPr id="802" name="貸付金平均値テキスト"/>
        <xdr:cNvSpPr txBox="1"/>
      </xdr:nvSpPr>
      <xdr:spPr>
        <a:xfrm>
          <a:off x="22212300" y="9813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124098</xdr:rowOff>
    </xdr:from>
    <xdr:to>
      <xdr:col>111</xdr:col>
      <xdr:colOff>177800</xdr:colOff>
      <xdr:row>58</xdr:row>
      <xdr:rowOff>144215</xdr:rowOff>
    </xdr:to>
    <xdr:cxnSp macro="">
      <xdr:nvCxnSpPr>
        <xdr:cNvPr id="804" name="直線コネクタ 803"/>
        <xdr:cNvCxnSpPr/>
      </xdr:nvCxnSpPr>
      <xdr:spPr>
        <a:xfrm flipV="1">
          <a:off x="20434300" y="10068198"/>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121759</xdr:rowOff>
    </xdr:from>
    <xdr:ext cx="469744" cy="259045"/>
    <xdr:sp macro="" textlink="">
      <xdr:nvSpPr>
        <xdr:cNvPr id="806" name="テキスト ボックス 805"/>
        <xdr:cNvSpPr txBox="1"/>
      </xdr:nvSpPr>
      <xdr:spPr>
        <a:xfrm>
          <a:off x="21088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18790</xdr:rowOff>
    </xdr:from>
    <xdr:to>
      <xdr:col>107</xdr:col>
      <xdr:colOff>50800</xdr:colOff>
      <xdr:row>58</xdr:row>
      <xdr:rowOff>144215</xdr:rowOff>
    </xdr:to>
    <xdr:cxnSp macro="">
      <xdr:nvCxnSpPr>
        <xdr:cNvPr id="807" name="直線コネクタ 806"/>
        <xdr:cNvCxnSpPr/>
      </xdr:nvCxnSpPr>
      <xdr:spPr>
        <a:xfrm>
          <a:off x="19545300" y="9962890"/>
          <a:ext cx="889000" cy="12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120845</xdr:rowOff>
    </xdr:from>
    <xdr:ext cx="469744" cy="259045"/>
    <xdr:sp macro="" textlink="">
      <xdr:nvSpPr>
        <xdr:cNvPr id="809" name="テキスト ボックス 808"/>
        <xdr:cNvSpPr txBox="1"/>
      </xdr:nvSpPr>
      <xdr:spPr>
        <a:xfrm>
          <a:off x="20199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18790</xdr:rowOff>
    </xdr:from>
    <xdr:to>
      <xdr:col>102</xdr:col>
      <xdr:colOff>114300</xdr:colOff>
      <xdr:row>58</xdr:row>
      <xdr:rowOff>21952</xdr:rowOff>
    </xdr:to>
    <xdr:cxnSp macro="">
      <xdr:nvCxnSpPr>
        <xdr:cNvPr id="810" name="直線コネクタ 809"/>
        <xdr:cNvCxnSpPr/>
      </xdr:nvCxnSpPr>
      <xdr:spPr>
        <a:xfrm flipV="1">
          <a:off x="18656300" y="9962890"/>
          <a:ext cx="889000" cy="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1" name="フローチャート: 判断 810"/>
        <xdr:cNvSpPr/>
      </xdr:nvSpPr>
      <xdr:spPr>
        <a:xfrm>
          <a:off x="19494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84510</xdr:rowOff>
    </xdr:from>
    <xdr:ext cx="469744" cy="259045"/>
    <xdr:sp macro="" textlink="">
      <xdr:nvSpPr>
        <xdr:cNvPr id="812" name="テキスト ボックス 811"/>
        <xdr:cNvSpPr txBox="1"/>
      </xdr:nvSpPr>
      <xdr:spPr>
        <a:xfrm>
          <a:off x="19310428" y="1002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157994</xdr:rowOff>
    </xdr:from>
    <xdr:to>
      <xdr:col>98</xdr:col>
      <xdr:colOff>38100</xdr:colOff>
      <xdr:row>58</xdr:row>
      <xdr:rowOff>88144</xdr:rowOff>
    </xdr:to>
    <xdr:sp macro="" textlink="">
      <xdr:nvSpPr>
        <xdr:cNvPr id="813" name="フローチャート: 判断 812"/>
        <xdr:cNvSpPr/>
      </xdr:nvSpPr>
      <xdr:spPr>
        <a:xfrm>
          <a:off x="18605500" y="993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79271</xdr:rowOff>
    </xdr:from>
    <xdr:ext cx="469744" cy="259045"/>
    <xdr:sp macro="" textlink="">
      <xdr:nvSpPr>
        <xdr:cNvPr id="814" name="テキスト ボックス 813"/>
        <xdr:cNvSpPr txBox="1"/>
      </xdr:nvSpPr>
      <xdr:spPr>
        <a:xfrm>
          <a:off x="18421428" y="1002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49714</xdr:rowOff>
    </xdr:from>
    <xdr:to>
      <xdr:col>116</xdr:col>
      <xdr:colOff>114300</xdr:colOff>
      <xdr:row>58</xdr:row>
      <xdr:rowOff>151314</xdr:rowOff>
    </xdr:to>
    <xdr:sp macro="" textlink="">
      <xdr:nvSpPr>
        <xdr:cNvPr id="820" name="楕円 819"/>
        <xdr:cNvSpPr/>
      </xdr:nvSpPr>
      <xdr:spPr>
        <a:xfrm>
          <a:off x="22110700" y="999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167777</xdr:rowOff>
    </xdr:from>
    <xdr:ext cx="469744" cy="259045"/>
    <xdr:sp macro="" textlink="">
      <xdr:nvSpPr>
        <xdr:cNvPr id="821" name="貸付金該当値テキスト"/>
        <xdr:cNvSpPr txBox="1"/>
      </xdr:nvSpPr>
      <xdr:spPr>
        <a:xfrm>
          <a:off x="22212300" y="99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73298</xdr:rowOff>
    </xdr:from>
    <xdr:to>
      <xdr:col>112</xdr:col>
      <xdr:colOff>38100</xdr:colOff>
      <xdr:row>59</xdr:row>
      <xdr:rowOff>3448</xdr:rowOff>
    </xdr:to>
    <xdr:sp macro="" textlink="">
      <xdr:nvSpPr>
        <xdr:cNvPr id="822" name="楕円 821"/>
        <xdr:cNvSpPr/>
      </xdr:nvSpPr>
      <xdr:spPr>
        <a:xfrm>
          <a:off x="21272500" y="1001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166025</xdr:rowOff>
    </xdr:from>
    <xdr:ext cx="469744" cy="259045"/>
    <xdr:sp macro="" textlink="">
      <xdr:nvSpPr>
        <xdr:cNvPr id="823" name="テキスト ボックス 822"/>
        <xdr:cNvSpPr txBox="1"/>
      </xdr:nvSpPr>
      <xdr:spPr>
        <a:xfrm>
          <a:off x="21088428" y="1011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93415</xdr:rowOff>
    </xdr:from>
    <xdr:to>
      <xdr:col>107</xdr:col>
      <xdr:colOff>101600</xdr:colOff>
      <xdr:row>59</xdr:row>
      <xdr:rowOff>23565</xdr:rowOff>
    </xdr:to>
    <xdr:sp macro="" textlink="">
      <xdr:nvSpPr>
        <xdr:cNvPr id="824" name="楕円 823"/>
        <xdr:cNvSpPr/>
      </xdr:nvSpPr>
      <xdr:spPr>
        <a:xfrm>
          <a:off x="20383500" y="1003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14692</xdr:rowOff>
    </xdr:from>
    <xdr:ext cx="469744" cy="259045"/>
    <xdr:sp macro="" textlink="">
      <xdr:nvSpPr>
        <xdr:cNvPr id="825" name="テキスト ボックス 824"/>
        <xdr:cNvSpPr txBox="1"/>
      </xdr:nvSpPr>
      <xdr:spPr>
        <a:xfrm>
          <a:off x="20199428" y="10130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139440</xdr:rowOff>
    </xdr:from>
    <xdr:to>
      <xdr:col>102</xdr:col>
      <xdr:colOff>165100</xdr:colOff>
      <xdr:row>58</xdr:row>
      <xdr:rowOff>69590</xdr:rowOff>
    </xdr:to>
    <xdr:sp macro="" textlink="">
      <xdr:nvSpPr>
        <xdr:cNvPr id="826" name="楕円 825"/>
        <xdr:cNvSpPr/>
      </xdr:nvSpPr>
      <xdr:spPr>
        <a:xfrm>
          <a:off x="19494500" y="991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86117</xdr:rowOff>
    </xdr:from>
    <xdr:ext cx="534377" cy="259045"/>
    <xdr:sp macro="" textlink="">
      <xdr:nvSpPr>
        <xdr:cNvPr id="827" name="テキスト ボックス 826"/>
        <xdr:cNvSpPr txBox="1"/>
      </xdr:nvSpPr>
      <xdr:spPr>
        <a:xfrm>
          <a:off x="19278111" y="968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142602</xdr:rowOff>
    </xdr:from>
    <xdr:to>
      <xdr:col>98</xdr:col>
      <xdr:colOff>38100</xdr:colOff>
      <xdr:row>58</xdr:row>
      <xdr:rowOff>72752</xdr:rowOff>
    </xdr:to>
    <xdr:sp macro="" textlink="">
      <xdr:nvSpPr>
        <xdr:cNvPr id="828" name="楕円 827"/>
        <xdr:cNvSpPr/>
      </xdr:nvSpPr>
      <xdr:spPr>
        <a:xfrm>
          <a:off x="18605500" y="991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89279</xdr:rowOff>
    </xdr:from>
    <xdr:ext cx="534377" cy="259045"/>
    <xdr:sp macro="" textlink="">
      <xdr:nvSpPr>
        <xdr:cNvPr id="829" name="テキスト ボックス 828"/>
        <xdr:cNvSpPr txBox="1"/>
      </xdr:nvSpPr>
      <xdr:spPr>
        <a:xfrm>
          <a:off x="18389111" y="9690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45380</xdr:rowOff>
    </xdr:from>
    <xdr:to>
      <xdr:col>116</xdr:col>
      <xdr:colOff>63500</xdr:colOff>
      <xdr:row>76</xdr:row>
      <xdr:rowOff>63705</xdr:rowOff>
    </xdr:to>
    <xdr:cxnSp macro="">
      <xdr:nvCxnSpPr>
        <xdr:cNvPr id="856" name="直線コネクタ 855"/>
        <xdr:cNvCxnSpPr/>
      </xdr:nvCxnSpPr>
      <xdr:spPr>
        <a:xfrm flipV="1">
          <a:off x="21323300" y="13075580"/>
          <a:ext cx="838200" cy="1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133800</xdr:rowOff>
    </xdr:from>
    <xdr:ext cx="599010" cy="259045"/>
    <xdr:sp macro="" textlink="">
      <xdr:nvSpPr>
        <xdr:cNvPr id="857" name="繰出金平均値テキスト"/>
        <xdr:cNvSpPr txBox="1"/>
      </xdr:nvSpPr>
      <xdr:spPr>
        <a:xfrm>
          <a:off x="22212300" y="12821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39934</xdr:rowOff>
    </xdr:from>
    <xdr:to>
      <xdr:col>111</xdr:col>
      <xdr:colOff>177800</xdr:colOff>
      <xdr:row>76</xdr:row>
      <xdr:rowOff>63705</xdr:rowOff>
    </xdr:to>
    <xdr:cxnSp macro="">
      <xdr:nvCxnSpPr>
        <xdr:cNvPr id="859" name="直線コネクタ 858"/>
        <xdr:cNvCxnSpPr/>
      </xdr:nvCxnSpPr>
      <xdr:spPr>
        <a:xfrm>
          <a:off x="20434300" y="13070134"/>
          <a:ext cx="889000" cy="2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46943</xdr:rowOff>
    </xdr:from>
    <xdr:ext cx="599010" cy="259045"/>
    <xdr:sp macro="" textlink="">
      <xdr:nvSpPr>
        <xdr:cNvPr id="861" name="テキスト ボックス 860"/>
        <xdr:cNvSpPr txBox="1"/>
      </xdr:nvSpPr>
      <xdr:spPr>
        <a:xfrm>
          <a:off x="21023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39934</xdr:rowOff>
    </xdr:from>
    <xdr:to>
      <xdr:col>107</xdr:col>
      <xdr:colOff>50800</xdr:colOff>
      <xdr:row>76</xdr:row>
      <xdr:rowOff>76122</xdr:rowOff>
    </xdr:to>
    <xdr:cxnSp macro="">
      <xdr:nvCxnSpPr>
        <xdr:cNvPr id="862" name="直線コネクタ 861"/>
        <xdr:cNvCxnSpPr/>
      </xdr:nvCxnSpPr>
      <xdr:spPr>
        <a:xfrm flipV="1">
          <a:off x="19545300" y="13070134"/>
          <a:ext cx="889000" cy="3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58332</xdr:rowOff>
    </xdr:from>
    <xdr:ext cx="599010" cy="259045"/>
    <xdr:sp macro="" textlink="">
      <xdr:nvSpPr>
        <xdr:cNvPr id="864" name="テキスト ボックス 863"/>
        <xdr:cNvSpPr txBox="1"/>
      </xdr:nvSpPr>
      <xdr:spPr>
        <a:xfrm>
          <a:off x="20134795" y="1274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76122</xdr:rowOff>
    </xdr:from>
    <xdr:to>
      <xdr:col>102</xdr:col>
      <xdr:colOff>114300</xdr:colOff>
      <xdr:row>76</xdr:row>
      <xdr:rowOff>77650</xdr:rowOff>
    </xdr:to>
    <xdr:cxnSp macro="">
      <xdr:nvCxnSpPr>
        <xdr:cNvPr id="865" name="直線コネクタ 864"/>
        <xdr:cNvCxnSpPr/>
      </xdr:nvCxnSpPr>
      <xdr:spPr>
        <a:xfrm flipV="1">
          <a:off x="18656300" y="13106322"/>
          <a:ext cx="889000" cy="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6" name="フローチャート: 判断 865"/>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57669</xdr:rowOff>
    </xdr:from>
    <xdr:ext cx="599010" cy="259045"/>
    <xdr:sp macro="" textlink="">
      <xdr:nvSpPr>
        <xdr:cNvPr id="867" name="テキスト ボックス 866"/>
        <xdr:cNvSpPr txBox="1"/>
      </xdr:nvSpPr>
      <xdr:spPr>
        <a:xfrm>
          <a:off x="19245795"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124900</xdr:rowOff>
    </xdr:from>
    <xdr:to>
      <xdr:col>98</xdr:col>
      <xdr:colOff>38100</xdr:colOff>
      <xdr:row>76</xdr:row>
      <xdr:rowOff>55051</xdr:rowOff>
    </xdr:to>
    <xdr:sp macro="" textlink="">
      <xdr:nvSpPr>
        <xdr:cNvPr id="868" name="フローチャート: 判断 867"/>
        <xdr:cNvSpPr/>
      </xdr:nvSpPr>
      <xdr:spPr>
        <a:xfrm>
          <a:off x="18605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71577</xdr:rowOff>
    </xdr:from>
    <xdr:ext cx="599010" cy="259045"/>
    <xdr:sp macro="" textlink="">
      <xdr:nvSpPr>
        <xdr:cNvPr id="869" name="テキスト ボックス 868"/>
        <xdr:cNvSpPr txBox="1"/>
      </xdr:nvSpPr>
      <xdr:spPr>
        <a:xfrm>
          <a:off x="18356795" y="1275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166030</xdr:rowOff>
    </xdr:from>
    <xdr:to>
      <xdr:col>116</xdr:col>
      <xdr:colOff>114300</xdr:colOff>
      <xdr:row>76</xdr:row>
      <xdr:rowOff>96180</xdr:rowOff>
    </xdr:to>
    <xdr:sp macro="" textlink="">
      <xdr:nvSpPr>
        <xdr:cNvPr id="875" name="楕円 874"/>
        <xdr:cNvSpPr/>
      </xdr:nvSpPr>
      <xdr:spPr>
        <a:xfrm>
          <a:off x="22110700" y="130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144457</xdr:rowOff>
    </xdr:from>
    <xdr:ext cx="534377" cy="259045"/>
    <xdr:sp macro="" textlink="">
      <xdr:nvSpPr>
        <xdr:cNvPr id="876" name="繰出金該当値テキスト"/>
        <xdr:cNvSpPr txBox="1"/>
      </xdr:nvSpPr>
      <xdr:spPr>
        <a:xfrm>
          <a:off x="22212300" y="1300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12905</xdr:rowOff>
    </xdr:from>
    <xdr:to>
      <xdr:col>112</xdr:col>
      <xdr:colOff>38100</xdr:colOff>
      <xdr:row>76</xdr:row>
      <xdr:rowOff>114505</xdr:rowOff>
    </xdr:to>
    <xdr:sp macro="" textlink="">
      <xdr:nvSpPr>
        <xdr:cNvPr id="877" name="楕円 876"/>
        <xdr:cNvSpPr/>
      </xdr:nvSpPr>
      <xdr:spPr>
        <a:xfrm>
          <a:off x="21272500" y="1304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105632</xdr:rowOff>
    </xdr:from>
    <xdr:ext cx="534377" cy="259045"/>
    <xdr:sp macro="" textlink="">
      <xdr:nvSpPr>
        <xdr:cNvPr id="878" name="テキスト ボックス 877"/>
        <xdr:cNvSpPr txBox="1"/>
      </xdr:nvSpPr>
      <xdr:spPr>
        <a:xfrm>
          <a:off x="21056111" y="1313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160584</xdr:rowOff>
    </xdr:from>
    <xdr:to>
      <xdr:col>107</xdr:col>
      <xdr:colOff>101600</xdr:colOff>
      <xdr:row>76</xdr:row>
      <xdr:rowOff>90734</xdr:rowOff>
    </xdr:to>
    <xdr:sp macro="" textlink="">
      <xdr:nvSpPr>
        <xdr:cNvPr id="879" name="楕円 878"/>
        <xdr:cNvSpPr/>
      </xdr:nvSpPr>
      <xdr:spPr>
        <a:xfrm>
          <a:off x="20383500" y="1301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81861</xdr:rowOff>
    </xdr:from>
    <xdr:ext cx="534377" cy="259045"/>
    <xdr:sp macro="" textlink="">
      <xdr:nvSpPr>
        <xdr:cNvPr id="880" name="テキスト ボックス 879"/>
        <xdr:cNvSpPr txBox="1"/>
      </xdr:nvSpPr>
      <xdr:spPr>
        <a:xfrm>
          <a:off x="20167111" y="1311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25322</xdr:rowOff>
    </xdr:from>
    <xdr:to>
      <xdr:col>102</xdr:col>
      <xdr:colOff>165100</xdr:colOff>
      <xdr:row>76</xdr:row>
      <xdr:rowOff>126922</xdr:rowOff>
    </xdr:to>
    <xdr:sp macro="" textlink="">
      <xdr:nvSpPr>
        <xdr:cNvPr id="881" name="楕円 880"/>
        <xdr:cNvSpPr/>
      </xdr:nvSpPr>
      <xdr:spPr>
        <a:xfrm>
          <a:off x="19494500" y="1305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118049</xdr:rowOff>
    </xdr:from>
    <xdr:ext cx="534377" cy="259045"/>
    <xdr:sp macro="" textlink="">
      <xdr:nvSpPr>
        <xdr:cNvPr id="882" name="テキスト ボックス 881"/>
        <xdr:cNvSpPr txBox="1"/>
      </xdr:nvSpPr>
      <xdr:spPr>
        <a:xfrm>
          <a:off x="19278111" y="1314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26850</xdr:rowOff>
    </xdr:from>
    <xdr:to>
      <xdr:col>98</xdr:col>
      <xdr:colOff>38100</xdr:colOff>
      <xdr:row>76</xdr:row>
      <xdr:rowOff>128450</xdr:rowOff>
    </xdr:to>
    <xdr:sp macro="" textlink="">
      <xdr:nvSpPr>
        <xdr:cNvPr id="883" name="楕円 882"/>
        <xdr:cNvSpPr/>
      </xdr:nvSpPr>
      <xdr:spPr>
        <a:xfrm>
          <a:off x="18605500" y="1305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119577</xdr:rowOff>
    </xdr:from>
    <xdr:ext cx="534377" cy="259045"/>
    <xdr:sp macro="" textlink="">
      <xdr:nvSpPr>
        <xdr:cNvPr id="884" name="テキスト ボックス 883"/>
        <xdr:cNvSpPr txBox="1"/>
      </xdr:nvSpPr>
      <xdr:spPr>
        <a:xfrm>
          <a:off x="18389111" y="1314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歳出決算総額は、住民一人当たり</a:t>
          </a:r>
          <a:r>
            <a:rPr kumimoji="1" lang="en-US" altLang="ja-JP" sz="1100">
              <a:solidFill>
                <a:schemeClr val="dk1"/>
              </a:solidFill>
              <a:effectLst/>
              <a:latin typeface="+mn-ea"/>
              <a:ea typeface="+mn-ea"/>
              <a:cs typeface="+mn-cs"/>
            </a:rPr>
            <a:t>789,358</a:t>
          </a:r>
          <a:r>
            <a:rPr kumimoji="1" lang="ja-JP" altLang="ja-JP" sz="1100">
              <a:solidFill>
                <a:schemeClr val="dk1"/>
              </a:solidFill>
              <a:effectLst/>
              <a:latin typeface="+mn-ea"/>
              <a:ea typeface="+mn-ea"/>
              <a:cs typeface="+mn-cs"/>
            </a:rPr>
            <a:t>円で、扶助費以外は、類似団体と比較して全体的に一人当たりのコストが低い状況となっている。</a:t>
          </a:r>
          <a:endParaRPr lang="ja-JP" altLang="ja-JP" sz="1400">
            <a:effectLst/>
            <a:latin typeface="+mn-ea"/>
            <a:ea typeface="+mn-ea"/>
          </a:endParaRPr>
        </a:p>
        <a:p>
          <a:r>
            <a:rPr kumimoji="1" lang="ja-JP" altLang="ja-JP" sz="1100">
              <a:solidFill>
                <a:schemeClr val="dk1"/>
              </a:solidFill>
              <a:effectLst/>
              <a:latin typeface="+mn-ea"/>
              <a:ea typeface="+mn-ea"/>
              <a:cs typeface="+mn-cs"/>
            </a:rPr>
            <a:t>　扶助費は、住民一人当たり</a:t>
          </a:r>
          <a:r>
            <a:rPr kumimoji="1" lang="en-US" altLang="ja-JP" sz="1100">
              <a:solidFill>
                <a:schemeClr val="dk1"/>
              </a:solidFill>
              <a:effectLst/>
              <a:latin typeface="+mn-ea"/>
              <a:ea typeface="+mn-ea"/>
              <a:cs typeface="+mn-cs"/>
            </a:rPr>
            <a:t>70,135</a:t>
          </a:r>
          <a:r>
            <a:rPr kumimoji="1" lang="ja-JP" altLang="ja-JP" sz="1100">
              <a:solidFill>
                <a:schemeClr val="dk1"/>
              </a:solidFill>
              <a:effectLst/>
              <a:latin typeface="+mn-ea"/>
              <a:ea typeface="+mn-ea"/>
              <a:cs typeface="+mn-cs"/>
            </a:rPr>
            <a:t>円で、類似団体平均に比べ</a:t>
          </a:r>
          <a:r>
            <a:rPr kumimoji="1" lang="en-US" altLang="ja-JP" sz="1100">
              <a:solidFill>
                <a:schemeClr val="dk1"/>
              </a:solidFill>
              <a:effectLst/>
              <a:latin typeface="+mn-ea"/>
              <a:ea typeface="+mn-ea"/>
              <a:cs typeface="+mn-cs"/>
            </a:rPr>
            <a:t>4,466</a:t>
          </a:r>
          <a:r>
            <a:rPr kumimoji="1" lang="ja-JP" altLang="ja-JP" sz="1100">
              <a:solidFill>
                <a:schemeClr val="dk1"/>
              </a:solidFill>
              <a:effectLst/>
              <a:latin typeface="+mn-ea"/>
              <a:ea typeface="+mn-ea"/>
              <a:cs typeface="+mn-cs"/>
            </a:rPr>
            <a:t>円高くなっている。これは、障害者総合支援法に基づく自立支援給付事業費</a:t>
          </a:r>
          <a:r>
            <a:rPr kumimoji="1" lang="en-US" altLang="ja-JP" sz="1100">
              <a:solidFill>
                <a:schemeClr val="dk1"/>
              </a:solidFill>
              <a:effectLst/>
              <a:latin typeface="+mn-ea"/>
              <a:ea typeface="+mn-ea"/>
              <a:cs typeface="+mn-cs"/>
            </a:rPr>
            <a:t>76,058</a:t>
          </a:r>
          <a:r>
            <a:rPr kumimoji="1" lang="ja-JP" altLang="ja-JP" sz="1100">
              <a:solidFill>
                <a:schemeClr val="dk1"/>
              </a:solidFill>
              <a:effectLst/>
              <a:latin typeface="+mn-ea"/>
              <a:ea typeface="+mn-ea"/>
              <a:cs typeface="+mn-cs"/>
            </a:rPr>
            <a:t>千円が高止まりとなっている他、対象者の増加による老人保護措置費の前年度比</a:t>
          </a:r>
          <a:r>
            <a:rPr kumimoji="1" lang="en-US" altLang="ja-JP" sz="1100">
              <a:solidFill>
                <a:schemeClr val="dk1"/>
              </a:solidFill>
              <a:effectLst/>
              <a:latin typeface="+mn-ea"/>
              <a:ea typeface="+mn-ea"/>
              <a:cs typeface="+mn-cs"/>
            </a:rPr>
            <a:t>484</a:t>
          </a:r>
          <a:r>
            <a:rPr kumimoji="1" lang="ja-JP" altLang="ja-JP" sz="1100">
              <a:solidFill>
                <a:schemeClr val="dk1"/>
              </a:solidFill>
              <a:effectLst/>
              <a:latin typeface="+mn-ea"/>
              <a:ea typeface="+mn-ea"/>
              <a:cs typeface="+mn-cs"/>
            </a:rPr>
            <a:t>千円の増、平成</a:t>
          </a:r>
          <a:r>
            <a:rPr kumimoji="1" lang="en-US" altLang="ja-JP" sz="1100">
              <a:solidFill>
                <a:schemeClr val="dk1"/>
              </a:solidFill>
              <a:effectLst/>
              <a:latin typeface="+mn-ea"/>
              <a:ea typeface="+mn-ea"/>
              <a:cs typeface="+mn-cs"/>
            </a:rPr>
            <a:t>17</a:t>
          </a:r>
          <a:r>
            <a:rPr kumimoji="1" lang="ja-JP" altLang="ja-JP" sz="1100">
              <a:solidFill>
                <a:schemeClr val="dk1"/>
              </a:solidFill>
              <a:effectLst/>
              <a:latin typeface="+mn-ea"/>
              <a:ea typeface="+mn-ea"/>
              <a:cs typeface="+mn-cs"/>
            </a:rPr>
            <a:t>年度より蓬田保育所を直営から民営化していることによる教育・保育給付費負担金</a:t>
          </a:r>
          <a:r>
            <a:rPr kumimoji="1" lang="en-US" altLang="ja-JP" sz="1100">
              <a:solidFill>
                <a:schemeClr val="dk1"/>
              </a:solidFill>
              <a:effectLst/>
              <a:latin typeface="+mn-ea"/>
              <a:ea typeface="+mn-ea"/>
              <a:cs typeface="+mn-cs"/>
            </a:rPr>
            <a:t>61,755</a:t>
          </a:r>
          <a:r>
            <a:rPr kumimoji="1" lang="ja-JP" altLang="ja-JP" sz="1100">
              <a:solidFill>
                <a:schemeClr val="dk1"/>
              </a:solidFill>
              <a:effectLst/>
              <a:latin typeface="+mn-ea"/>
              <a:ea typeface="+mn-ea"/>
              <a:cs typeface="+mn-cs"/>
            </a:rPr>
            <a:t>千円、村が平成</a:t>
          </a:r>
          <a:r>
            <a:rPr kumimoji="1" lang="en-US" altLang="ja-JP" sz="1100">
              <a:solidFill>
                <a:schemeClr val="dk1"/>
              </a:solidFill>
              <a:effectLst/>
              <a:latin typeface="+mn-ea"/>
              <a:ea typeface="+mn-ea"/>
              <a:cs typeface="+mn-cs"/>
            </a:rPr>
            <a:t>20</a:t>
          </a:r>
          <a:r>
            <a:rPr kumimoji="1" lang="ja-JP" altLang="ja-JP" sz="1100">
              <a:solidFill>
                <a:schemeClr val="dk1"/>
              </a:solidFill>
              <a:effectLst/>
              <a:latin typeface="+mn-ea"/>
              <a:ea typeface="+mn-ea"/>
              <a:cs typeface="+mn-cs"/>
            </a:rPr>
            <a:t>年度から独自に実施している乳幼児・児童生徒医療費助成事業</a:t>
          </a:r>
          <a:r>
            <a:rPr kumimoji="1" lang="en-US" altLang="ja-JP" sz="1100">
              <a:solidFill>
                <a:schemeClr val="dk1"/>
              </a:solidFill>
              <a:effectLst/>
              <a:latin typeface="+mn-ea"/>
              <a:ea typeface="+mn-ea"/>
              <a:cs typeface="+mn-cs"/>
            </a:rPr>
            <a:t>8,200</a:t>
          </a:r>
          <a:r>
            <a:rPr kumimoji="1" lang="ja-JP" altLang="ja-JP" sz="1100">
              <a:solidFill>
                <a:schemeClr val="dk1"/>
              </a:solidFill>
              <a:effectLst/>
              <a:latin typeface="+mn-ea"/>
              <a:ea typeface="+mn-ea"/>
              <a:cs typeface="+mn-cs"/>
            </a:rPr>
            <a:t>千円（</a:t>
          </a:r>
          <a:r>
            <a:rPr kumimoji="1" lang="en-US" altLang="ja-JP" sz="1100">
              <a:solidFill>
                <a:schemeClr val="dk1"/>
              </a:solidFill>
              <a:effectLst/>
              <a:latin typeface="+mn-ea"/>
              <a:ea typeface="+mn-ea"/>
              <a:cs typeface="+mn-cs"/>
            </a:rPr>
            <a:t>0</a:t>
          </a:r>
          <a:r>
            <a:rPr kumimoji="1" lang="ja-JP" altLang="ja-JP" sz="1100">
              <a:solidFill>
                <a:schemeClr val="dk1"/>
              </a:solidFill>
              <a:effectLst/>
              <a:latin typeface="+mn-ea"/>
              <a:ea typeface="+mn-ea"/>
              <a:cs typeface="+mn-cs"/>
            </a:rPr>
            <a:t>歳～</a:t>
          </a:r>
          <a:r>
            <a:rPr kumimoji="1" lang="en-US" altLang="ja-JP" sz="1100">
              <a:solidFill>
                <a:schemeClr val="dk1"/>
              </a:solidFill>
              <a:effectLst/>
              <a:latin typeface="+mn-ea"/>
              <a:ea typeface="+mn-ea"/>
              <a:cs typeface="+mn-cs"/>
            </a:rPr>
            <a:t>15</a:t>
          </a:r>
          <a:r>
            <a:rPr kumimoji="1" lang="ja-JP" altLang="ja-JP" sz="1100">
              <a:solidFill>
                <a:schemeClr val="dk1"/>
              </a:solidFill>
              <a:effectLst/>
              <a:latin typeface="+mn-ea"/>
              <a:ea typeface="+mn-ea"/>
              <a:cs typeface="+mn-cs"/>
            </a:rPr>
            <a:t>歳までの医療費の無償化事業）等により、一人当たりのコストが高くなっているものである。</a:t>
          </a:r>
          <a:endParaRPr lang="ja-JP" altLang="ja-JP" sz="1400">
            <a:effectLst/>
            <a:latin typeface="+mn-ea"/>
            <a:ea typeface="+mn-ea"/>
          </a:endParaRPr>
        </a:p>
        <a:p>
          <a:r>
            <a:rPr kumimoji="1" lang="ja-JP" altLang="ja-JP" sz="1100">
              <a:solidFill>
                <a:schemeClr val="dk1"/>
              </a:solidFill>
              <a:effectLst/>
              <a:latin typeface="+mn-ea"/>
              <a:ea typeface="+mn-ea"/>
              <a:cs typeface="+mn-cs"/>
            </a:rPr>
            <a:t>　積立金は、住民一人当たり</a:t>
          </a:r>
          <a:r>
            <a:rPr kumimoji="1" lang="en-US" altLang="ja-JP" sz="1100">
              <a:solidFill>
                <a:schemeClr val="dk1"/>
              </a:solidFill>
              <a:effectLst/>
              <a:latin typeface="+mn-ea"/>
              <a:ea typeface="+mn-ea"/>
              <a:cs typeface="+mn-cs"/>
            </a:rPr>
            <a:t>50,403</a:t>
          </a:r>
          <a:r>
            <a:rPr kumimoji="1" lang="ja-JP" altLang="ja-JP" sz="1100">
              <a:solidFill>
                <a:schemeClr val="dk1"/>
              </a:solidFill>
              <a:effectLst/>
              <a:latin typeface="+mn-ea"/>
              <a:ea typeface="+mn-ea"/>
              <a:cs typeface="+mn-cs"/>
            </a:rPr>
            <a:t>円で、</a:t>
          </a:r>
          <a:r>
            <a:rPr kumimoji="1" lang="ja-JP" altLang="en-US" sz="1100">
              <a:solidFill>
                <a:schemeClr val="dk1"/>
              </a:solidFill>
              <a:effectLst/>
              <a:latin typeface="+mn-ea"/>
              <a:ea typeface="+mn-ea"/>
              <a:cs typeface="+mn-cs"/>
            </a:rPr>
            <a:t>昨年度は類似平均団体を上回っていたのに対し、今年度は</a:t>
          </a:r>
          <a:r>
            <a:rPr kumimoji="1" lang="en-US" altLang="ja-JP" sz="1100">
              <a:solidFill>
                <a:schemeClr val="dk1"/>
              </a:solidFill>
              <a:effectLst/>
              <a:latin typeface="+mn-ea"/>
              <a:ea typeface="+mn-ea"/>
              <a:cs typeface="+mn-cs"/>
            </a:rPr>
            <a:t>21,055</a:t>
          </a:r>
          <a:r>
            <a:rPr kumimoji="1" lang="ja-JP" altLang="ja-JP" sz="1100">
              <a:solidFill>
                <a:schemeClr val="dk1"/>
              </a:solidFill>
              <a:effectLst/>
              <a:latin typeface="+mn-ea"/>
              <a:ea typeface="+mn-ea"/>
              <a:cs typeface="+mn-cs"/>
            </a:rPr>
            <a:t>円</a:t>
          </a:r>
          <a:r>
            <a:rPr kumimoji="1" lang="ja-JP" altLang="en-US" sz="1100">
              <a:solidFill>
                <a:schemeClr val="dk1"/>
              </a:solidFill>
              <a:effectLst/>
              <a:latin typeface="+mn-ea"/>
              <a:ea typeface="+mn-ea"/>
              <a:cs typeface="+mn-cs"/>
            </a:rPr>
            <a:t>下回って</a:t>
          </a:r>
          <a:r>
            <a:rPr kumimoji="1" lang="ja-JP" altLang="ja-JP" sz="1100">
              <a:solidFill>
                <a:schemeClr val="dk1"/>
              </a:solidFill>
              <a:effectLst/>
              <a:latin typeface="+mn-ea"/>
              <a:ea typeface="+mn-ea"/>
              <a:cs typeface="+mn-cs"/>
            </a:rPr>
            <a:t>いる。</a:t>
          </a:r>
          <a:r>
            <a:rPr kumimoji="1" lang="ja-JP" altLang="en-US" sz="1100">
              <a:solidFill>
                <a:schemeClr val="dk1"/>
              </a:solidFill>
              <a:effectLst/>
              <a:latin typeface="+mn-ea"/>
              <a:ea typeface="+mn-ea"/>
              <a:cs typeface="+mn-cs"/>
            </a:rPr>
            <a:t>主に蓬田村財政調整基金積立金の</a:t>
          </a:r>
          <a:r>
            <a:rPr kumimoji="1" lang="en-US" altLang="ja-JP" sz="1100">
              <a:solidFill>
                <a:schemeClr val="dk1"/>
              </a:solidFill>
              <a:effectLst/>
              <a:latin typeface="+mn-ea"/>
              <a:ea typeface="+mn-ea"/>
              <a:cs typeface="+mn-cs"/>
            </a:rPr>
            <a:t>52,170</a:t>
          </a:r>
          <a:r>
            <a:rPr kumimoji="1" lang="ja-JP" altLang="en-US" sz="1100">
              <a:solidFill>
                <a:schemeClr val="dk1"/>
              </a:solidFill>
              <a:effectLst/>
              <a:latin typeface="+mn-ea"/>
              <a:ea typeface="+mn-ea"/>
              <a:cs typeface="+mn-cs"/>
            </a:rPr>
            <a:t>千円の減や、蓬田村公共用施設整備基金積立金の</a:t>
          </a:r>
          <a:r>
            <a:rPr kumimoji="1" lang="en-US" altLang="ja-JP" sz="1100">
              <a:solidFill>
                <a:schemeClr val="dk1"/>
              </a:solidFill>
              <a:effectLst/>
              <a:latin typeface="+mn-ea"/>
              <a:ea typeface="+mn-ea"/>
              <a:cs typeface="+mn-cs"/>
            </a:rPr>
            <a:t>50,000</a:t>
          </a:r>
          <a:r>
            <a:rPr kumimoji="1" lang="ja-JP" altLang="en-US" sz="1100">
              <a:solidFill>
                <a:schemeClr val="dk1"/>
              </a:solidFill>
              <a:effectLst/>
              <a:latin typeface="+mn-ea"/>
              <a:ea typeface="+mn-ea"/>
              <a:cs typeface="+mn-cs"/>
            </a:rPr>
            <a:t>千円の減による。これらは、歳計剰余金見込額のうち一部を基金積立金として予算計上し、</a:t>
          </a:r>
          <a:r>
            <a:rPr kumimoji="1" lang="ja-JP" altLang="ja-JP" sz="1100">
              <a:solidFill>
                <a:schemeClr val="dk1"/>
              </a:solidFill>
              <a:effectLst/>
              <a:latin typeface="+mn-ea"/>
              <a:ea typeface="+mn-ea"/>
              <a:cs typeface="+mn-cs"/>
            </a:rPr>
            <a:t>蓬田村過疎地域自立促進計画（平成</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年度～令和</a:t>
          </a:r>
          <a:r>
            <a:rPr kumimoji="1" lang="en-US" altLang="ja-JP" sz="1100">
              <a:solidFill>
                <a:schemeClr val="dk1"/>
              </a:solidFill>
              <a:effectLst/>
              <a:latin typeface="+mn-ea"/>
              <a:ea typeface="+mn-ea"/>
              <a:cs typeface="+mn-cs"/>
            </a:rPr>
            <a:t>2</a:t>
          </a:r>
          <a:r>
            <a:rPr kumimoji="1" lang="ja-JP" altLang="ja-JP" sz="1100">
              <a:solidFill>
                <a:schemeClr val="dk1"/>
              </a:solidFill>
              <a:effectLst/>
              <a:latin typeface="+mn-ea"/>
              <a:ea typeface="+mn-ea"/>
              <a:cs typeface="+mn-cs"/>
            </a:rPr>
            <a:t>年度）に則った事業等</a:t>
          </a:r>
          <a:r>
            <a:rPr kumimoji="1" lang="ja-JP" altLang="en-US" sz="1100">
              <a:solidFill>
                <a:schemeClr val="dk1"/>
              </a:solidFill>
              <a:effectLst/>
              <a:latin typeface="+mn-ea"/>
              <a:ea typeface="+mn-ea"/>
              <a:cs typeface="+mn-cs"/>
            </a:rPr>
            <a:t>の</a:t>
          </a:r>
          <a:r>
            <a:rPr kumimoji="1" lang="ja-JP" altLang="ja-JP" sz="1100">
              <a:solidFill>
                <a:schemeClr val="dk1"/>
              </a:solidFill>
              <a:effectLst/>
              <a:latin typeface="+mn-ea"/>
              <a:ea typeface="+mn-ea"/>
              <a:cs typeface="+mn-cs"/>
            </a:rPr>
            <a:t>財源の確保に努めるものであ</a:t>
          </a:r>
          <a:r>
            <a:rPr kumimoji="1" lang="ja-JP" altLang="en-US" sz="1100">
              <a:solidFill>
                <a:schemeClr val="dk1"/>
              </a:solidFill>
              <a:effectLst/>
              <a:latin typeface="+mn-ea"/>
              <a:ea typeface="+mn-ea"/>
              <a:cs typeface="+mn-cs"/>
            </a:rPr>
            <a:t>り、昨年度に比べ、歳入規模に対する歳出規模の割合が大きかったために減少しているものである。当村では、今後も役場新庁舎建設や診療所建替等、予定している大規模事業に備えた積立を続ける</a:t>
          </a:r>
          <a:r>
            <a:rPr kumimoji="1" lang="ja-JP" altLang="ja-JP" sz="1100">
              <a:solidFill>
                <a:schemeClr val="dk1"/>
              </a:solidFill>
              <a:effectLst/>
              <a:latin typeface="+mn-ea"/>
              <a:ea typeface="+mn-ea"/>
              <a:cs typeface="+mn-cs"/>
            </a:rPr>
            <a:t>。</a:t>
          </a:r>
          <a:endParaRPr lang="ja-JP" altLang="ja-JP" sz="1400">
            <a:effectLst/>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青森県蓬田村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2,811
2,809
80.84
2,281,722
2,218,886
34,982
1,541,142
1,923,666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54013</xdr:rowOff>
    </xdr:from>
    <xdr:to>
      <xdr:col>24</xdr:col>
      <xdr:colOff>63500</xdr:colOff>
      <xdr:row>37</xdr:row>
      <xdr:rowOff>63957</xdr:rowOff>
    </xdr:to>
    <xdr:cxnSp macro="">
      <xdr:nvCxnSpPr>
        <xdr:cNvPr id="60" name="直線コネクタ 59"/>
        <xdr:cNvCxnSpPr/>
      </xdr:nvCxnSpPr>
      <xdr:spPr>
        <a:xfrm flipV="1">
          <a:off x="3797300" y="6397663"/>
          <a:ext cx="838200" cy="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155129</xdr:rowOff>
    </xdr:from>
    <xdr:ext cx="534377" cy="259045"/>
    <xdr:sp macro="" textlink="">
      <xdr:nvSpPr>
        <xdr:cNvPr id="61" name="議会費平均値テキスト"/>
        <xdr:cNvSpPr txBox="1"/>
      </xdr:nvSpPr>
      <xdr:spPr>
        <a:xfrm>
          <a:off x="4686300" y="6327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63957</xdr:rowOff>
    </xdr:from>
    <xdr:to>
      <xdr:col>19</xdr:col>
      <xdr:colOff>177800</xdr:colOff>
      <xdr:row>37</xdr:row>
      <xdr:rowOff>68929</xdr:rowOff>
    </xdr:to>
    <xdr:cxnSp macro="">
      <xdr:nvCxnSpPr>
        <xdr:cNvPr id="63" name="直線コネクタ 62"/>
        <xdr:cNvCxnSpPr/>
      </xdr:nvCxnSpPr>
      <xdr:spPr>
        <a:xfrm flipV="1">
          <a:off x="2908300" y="6407607"/>
          <a:ext cx="889000" cy="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121111</xdr:rowOff>
    </xdr:from>
    <xdr:ext cx="534377" cy="259045"/>
    <xdr:sp macro="" textlink="">
      <xdr:nvSpPr>
        <xdr:cNvPr id="65" name="テキスト ボックス 64"/>
        <xdr:cNvSpPr txBox="1"/>
      </xdr:nvSpPr>
      <xdr:spPr>
        <a:xfrm>
          <a:off x="3530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26867</xdr:rowOff>
    </xdr:from>
    <xdr:to>
      <xdr:col>15</xdr:col>
      <xdr:colOff>50800</xdr:colOff>
      <xdr:row>37</xdr:row>
      <xdr:rowOff>68929</xdr:rowOff>
    </xdr:to>
    <xdr:cxnSp macro="">
      <xdr:nvCxnSpPr>
        <xdr:cNvPr id="66" name="直線コネクタ 65"/>
        <xdr:cNvCxnSpPr/>
      </xdr:nvCxnSpPr>
      <xdr:spPr>
        <a:xfrm>
          <a:off x="2019300" y="6370517"/>
          <a:ext cx="889000" cy="4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121397</xdr:rowOff>
    </xdr:from>
    <xdr:ext cx="534377" cy="259045"/>
    <xdr:sp macro="" textlink="">
      <xdr:nvSpPr>
        <xdr:cNvPr id="68" name="テキスト ボックス 67"/>
        <xdr:cNvSpPr txBox="1"/>
      </xdr:nvSpPr>
      <xdr:spPr>
        <a:xfrm>
          <a:off x="2641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26867</xdr:rowOff>
    </xdr:from>
    <xdr:to>
      <xdr:col>10</xdr:col>
      <xdr:colOff>114300</xdr:colOff>
      <xdr:row>37</xdr:row>
      <xdr:rowOff>62871</xdr:rowOff>
    </xdr:to>
    <xdr:cxnSp macro="">
      <xdr:nvCxnSpPr>
        <xdr:cNvPr id="69" name="直線コネクタ 68"/>
        <xdr:cNvCxnSpPr/>
      </xdr:nvCxnSpPr>
      <xdr:spPr>
        <a:xfrm flipV="1">
          <a:off x="1130300" y="6370517"/>
          <a:ext cx="889000" cy="3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80224</xdr:rowOff>
    </xdr:from>
    <xdr:ext cx="534377" cy="259045"/>
    <xdr:sp macro="" textlink="">
      <xdr:nvSpPr>
        <xdr:cNvPr id="71" name="テキスト ボックス 70"/>
        <xdr:cNvSpPr txBox="1"/>
      </xdr:nvSpPr>
      <xdr:spPr>
        <a:xfrm>
          <a:off x="1752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159804</xdr:rowOff>
    </xdr:from>
    <xdr:to>
      <xdr:col>6</xdr:col>
      <xdr:colOff>38100</xdr:colOff>
      <xdr:row>37</xdr:row>
      <xdr:rowOff>89954</xdr:rowOff>
    </xdr:to>
    <xdr:sp macro="" textlink="">
      <xdr:nvSpPr>
        <xdr:cNvPr id="72" name="フローチャート: 判断 71"/>
        <xdr:cNvSpPr/>
      </xdr:nvSpPr>
      <xdr:spPr>
        <a:xfrm>
          <a:off x="1079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106481</xdr:rowOff>
    </xdr:from>
    <xdr:ext cx="534377" cy="259045"/>
    <xdr:sp macro="" textlink="">
      <xdr:nvSpPr>
        <xdr:cNvPr id="73" name="テキスト ボックス 72"/>
        <xdr:cNvSpPr txBox="1"/>
      </xdr:nvSpPr>
      <xdr:spPr>
        <a:xfrm>
          <a:off x="863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3213</xdr:rowOff>
    </xdr:from>
    <xdr:to>
      <xdr:col>24</xdr:col>
      <xdr:colOff>114300</xdr:colOff>
      <xdr:row>37</xdr:row>
      <xdr:rowOff>104813</xdr:rowOff>
    </xdr:to>
    <xdr:sp macro="" textlink="">
      <xdr:nvSpPr>
        <xdr:cNvPr id="79" name="楕円 78"/>
        <xdr:cNvSpPr/>
      </xdr:nvSpPr>
      <xdr:spPr>
        <a:xfrm>
          <a:off x="4584700" y="634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26090</xdr:rowOff>
    </xdr:from>
    <xdr:ext cx="534377" cy="259045"/>
    <xdr:sp macro="" textlink="">
      <xdr:nvSpPr>
        <xdr:cNvPr id="80" name="議会費該当値テキスト"/>
        <xdr:cNvSpPr txBox="1"/>
      </xdr:nvSpPr>
      <xdr:spPr>
        <a:xfrm>
          <a:off x="4686300" y="619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13157</xdr:rowOff>
    </xdr:from>
    <xdr:to>
      <xdr:col>20</xdr:col>
      <xdr:colOff>38100</xdr:colOff>
      <xdr:row>37</xdr:row>
      <xdr:rowOff>114757</xdr:rowOff>
    </xdr:to>
    <xdr:sp macro="" textlink="">
      <xdr:nvSpPr>
        <xdr:cNvPr id="81" name="楕円 80"/>
        <xdr:cNvSpPr/>
      </xdr:nvSpPr>
      <xdr:spPr>
        <a:xfrm>
          <a:off x="3746500" y="635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105884</xdr:rowOff>
    </xdr:from>
    <xdr:ext cx="534377" cy="259045"/>
    <xdr:sp macro="" textlink="">
      <xdr:nvSpPr>
        <xdr:cNvPr id="82" name="テキスト ボックス 81"/>
        <xdr:cNvSpPr txBox="1"/>
      </xdr:nvSpPr>
      <xdr:spPr>
        <a:xfrm>
          <a:off x="3530111" y="644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18129</xdr:rowOff>
    </xdr:from>
    <xdr:to>
      <xdr:col>15</xdr:col>
      <xdr:colOff>101600</xdr:colOff>
      <xdr:row>37</xdr:row>
      <xdr:rowOff>119729</xdr:rowOff>
    </xdr:to>
    <xdr:sp macro="" textlink="">
      <xdr:nvSpPr>
        <xdr:cNvPr id="83" name="楕円 82"/>
        <xdr:cNvSpPr/>
      </xdr:nvSpPr>
      <xdr:spPr>
        <a:xfrm>
          <a:off x="2857500" y="636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110856</xdr:rowOff>
    </xdr:from>
    <xdr:ext cx="534377" cy="259045"/>
    <xdr:sp macro="" textlink="">
      <xdr:nvSpPr>
        <xdr:cNvPr id="84" name="テキスト ボックス 83"/>
        <xdr:cNvSpPr txBox="1"/>
      </xdr:nvSpPr>
      <xdr:spPr>
        <a:xfrm>
          <a:off x="2641111" y="645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147517</xdr:rowOff>
    </xdr:from>
    <xdr:to>
      <xdr:col>10</xdr:col>
      <xdr:colOff>165100</xdr:colOff>
      <xdr:row>37</xdr:row>
      <xdr:rowOff>77667</xdr:rowOff>
    </xdr:to>
    <xdr:sp macro="" textlink="">
      <xdr:nvSpPr>
        <xdr:cNvPr id="85" name="楕円 84"/>
        <xdr:cNvSpPr/>
      </xdr:nvSpPr>
      <xdr:spPr>
        <a:xfrm>
          <a:off x="1968500" y="631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94194</xdr:rowOff>
    </xdr:from>
    <xdr:ext cx="534377" cy="259045"/>
    <xdr:sp macro="" textlink="">
      <xdr:nvSpPr>
        <xdr:cNvPr id="86" name="テキスト ボックス 85"/>
        <xdr:cNvSpPr txBox="1"/>
      </xdr:nvSpPr>
      <xdr:spPr>
        <a:xfrm>
          <a:off x="1752111" y="609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12071</xdr:rowOff>
    </xdr:from>
    <xdr:to>
      <xdr:col>6</xdr:col>
      <xdr:colOff>38100</xdr:colOff>
      <xdr:row>37</xdr:row>
      <xdr:rowOff>113671</xdr:rowOff>
    </xdr:to>
    <xdr:sp macro="" textlink="">
      <xdr:nvSpPr>
        <xdr:cNvPr id="87" name="楕円 86"/>
        <xdr:cNvSpPr/>
      </xdr:nvSpPr>
      <xdr:spPr>
        <a:xfrm>
          <a:off x="1079500" y="635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104798</xdr:rowOff>
    </xdr:from>
    <xdr:ext cx="534377" cy="259045"/>
    <xdr:sp macro="" textlink="">
      <xdr:nvSpPr>
        <xdr:cNvPr id="88" name="テキスト ボックス 87"/>
        <xdr:cNvSpPr txBox="1"/>
      </xdr:nvSpPr>
      <xdr:spPr>
        <a:xfrm>
          <a:off x="863111" y="644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49596</xdr:rowOff>
    </xdr:from>
    <xdr:to>
      <xdr:col>24</xdr:col>
      <xdr:colOff>63500</xdr:colOff>
      <xdr:row>58</xdr:row>
      <xdr:rowOff>61366</xdr:rowOff>
    </xdr:to>
    <xdr:cxnSp macro="">
      <xdr:nvCxnSpPr>
        <xdr:cNvPr id="115" name="直線コネクタ 114"/>
        <xdr:cNvCxnSpPr/>
      </xdr:nvCxnSpPr>
      <xdr:spPr>
        <a:xfrm>
          <a:off x="3797300" y="9993696"/>
          <a:ext cx="838200" cy="1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154160</xdr:rowOff>
    </xdr:from>
    <xdr:ext cx="599010" cy="259045"/>
    <xdr:sp macro="" textlink="">
      <xdr:nvSpPr>
        <xdr:cNvPr id="116" name="総務費平均値テキスト"/>
        <xdr:cNvSpPr txBox="1"/>
      </xdr:nvSpPr>
      <xdr:spPr>
        <a:xfrm>
          <a:off x="4686300" y="9755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46444</xdr:rowOff>
    </xdr:from>
    <xdr:to>
      <xdr:col>19</xdr:col>
      <xdr:colOff>177800</xdr:colOff>
      <xdr:row>58</xdr:row>
      <xdr:rowOff>49596</xdr:rowOff>
    </xdr:to>
    <xdr:cxnSp macro="">
      <xdr:nvCxnSpPr>
        <xdr:cNvPr id="118" name="直線コネクタ 117"/>
        <xdr:cNvCxnSpPr/>
      </xdr:nvCxnSpPr>
      <xdr:spPr>
        <a:xfrm>
          <a:off x="2908300" y="9990544"/>
          <a:ext cx="889000" cy="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77281</xdr:rowOff>
    </xdr:from>
    <xdr:ext cx="599010" cy="259045"/>
    <xdr:sp macro="" textlink="">
      <xdr:nvSpPr>
        <xdr:cNvPr id="120" name="テキスト ボックス 119"/>
        <xdr:cNvSpPr txBox="1"/>
      </xdr:nvSpPr>
      <xdr:spPr>
        <a:xfrm>
          <a:off x="3497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29911</xdr:rowOff>
    </xdr:from>
    <xdr:to>
      <xdr:col>15</xdr:col>
      <xdr:colOff>50800</xdr:colOff>
      <xdr:row>58</xdr:row>
      <xdr:rowOff>46444</xdr:rowOff>
    </xdr:to>
    <xdr:cxnSp macro="">
      <xdr:nvCxnSpPr>
        <xdr:cNvPr id="121" name="直線コネクタ 120"/>
        <xdr:cNvCxnSpPr/>
      </xdr:nvCxnSpPr>
      <xdr:spPr>
        <a:xfrm>
          <a:off x="2019300" y="9974011"/>
          <a:ext cx="889000" cy="16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84975</xdr:rowOff>
    </xdr:from>
    <xdr:ext cx="599010" cy="259045"/>
    <xdr:sp macro="" textlink="">
      <xdr:nvSpPr>
        <xdr:cNvPr id="123" name="テキスト ボックス 122"/>
        <xdr:cNvSpPr txBox="1"/>
      </xdr:nvSpPr>
      <xdr:spPr>
        <a:xfrm>
          <a:off x="2608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29911</xdr:rowOff>
    </xdr:from>
    <xdr:to>
      <xdr:col>10</xdr:col>
      <xdr:colOff>114300</xdr:colOff>
      <xdr:row>58</xdr:row>
      <xdr:rowOff>36871</xdr:rowOff>
    </xdr:to>
    <xdr:cxnSp macro="">
      <xdr:nvCxnSpPr>
        <xdr:cNvPr id="124" name="直線コネクタ 123"/>
        <xdr:cNvCxnSpPr/>
      </xdr:nvCxnSpPr>
      <xdr:spPr>
        <a:xfrm flipV="1">
          <a:off x="1130300" y="9974011"/>
          <a:ext cx="889000" cy="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85620</xdr:rowOff>
    </xdr:from>
    <xdr:ext cx="599010" cy="259045"/>
    <xdr:sp macro="" textlink="">
      <xdr:nvSpPr>
        <xdr:cNvPr id="126" name="テキスト ボックス 125"/>
        <xdr:cNvSpPr txBox="1"/>
      </xdr:nvSpPr>
      <xdr:spPr>
        <a:xfrm>
          <a:off x="1719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149977</xdr:rowOff>
    </xdr:from>
    <xdr:to>
      <xdr:col>6</xdr:col>
      <xdr:colOff>38100</xdr:colOff>
      <xdr:row>58</xdr:row>
      <xdr:rowOff>80127</xdr:rowOff>
    </xdr:to>
    <xdr:sp macro="" textlink="">
      <xdr:nvSpPr>
        <xdr:cNvPr id="127" name="フローチャート: 判断 126"/>
        <xdr:cNvSpPr/>
      </xdr:nvSpPr>
      <xdr:spPr>
        <a:xfrm>
          <a:off x="1079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96654</xdr:rowOff>
    </xdr:from>
    <xdr:ext cx="599010" cy="259045"/>
    <xdr:sp macro="" textlink="">
      <xdr:nvSpPr>
        <xdr:cNvPr id="128" name="テキスト ボックス 127"/>
        <xdr:cNvSpPr txBox="1"/>
      </xdr:nvSpPr>
      <xdr:spPr>
        <a:xfrm>
          <a:off x="830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10566</xdr:rowOff>
    </xdr:from>
    <xdr:to>
      <xdr:col>24</xdr:col>
      <xdr:colOff>114300</xdr:colOff>
      <xdr:row>58</xdr:row>
      <xdr:rowOff>112166</xdr:rowOff>
    </xdr:to>
    <xdr:sp macro="" textlink="">
      <xdr:nvSpPr>
        <xdr:cNvPr id="134" name="楕円 133"/>
        <xdr:cNvSpPr/>
      </xdr:nvSpPr>
      <xdr:spPr>
        <a:xfrm>
          <a:off x="4584700" y="995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109709</xdr:rowOff>
    </xdr:from>
    <xdr:ext cx="599010" cy="259045"/>
    <xdr:sp macro="" textlink="">
      <xdr:nvSpPr>
        <xdr:cNvPr id="135" name="総務費該当値テキスト"/>
        <xdr:cNvSpPr txBox="1"/>
      </xdr:nvSpPr>
      <xdr:spPr>
        <a:xfrm>
          <a:off x="4686300" y="9882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170246</xdr:rowOff>
    </xdr:from>
    <xdr:to>
      <xdr:col>20</xdr:col>
      <xdr:colOff>38100</xdr:colOff>
      <xdr:row>58</xdr:row>
      <xdr:rowOff>100396</xdr:rowOff>
    </xdr:to>
    <xdr:sp macro="" textlink="">
      <xdr:nvSpPr>
        <xdr:cNvPr id="136" name="楕円 135"/>
        <xdr:cNvSpPr/>
      </xdr:nvSpPr>
      <xdr:spPr>
        <a:xfrm>
          <a:off x="3746500" y="994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91523</xdr:rowOff>
    </xdr:from>
    <xdr:ext cx="599010" cy="259045"/>
    <xdr:sp macro="" textlink="">
      <xdr:nvSpPr>
        <xdr:cNvPr id="137" name="テキスト ボックス 136"/>
        <xdr:cNvSpPr txBox="1"/>
      </xdr:nvSpPr>
      <xdr:spPr>
        <a:xfrm>
          <a:off x="3497795" y="10035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167094</xdr:rowOff>
    </xdr:from>
    <xdr:to>
      <xdr:col>15</xdr:col>
      <xdr:colOff>101600</xdr:colOff>
      <xdr:row>58</xdr:row>
      <xdr:rowOff>97244</xdr:rowOff>
    </xdr:to>
    <xdr:sp macro="" textlink="">
      <xdr:nvSpPr>
        <xdr:cNvPr id="138" name="楕円 137"/>
        <xdr:cNvSpPr/>
      </xdr:nvSpPr>
      <xdr:spPr>
        <a:xfrm>
          <a:off x="2857500" y="993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88371</xdr:rowOff>
    </xdr:from>
    <xdr:ext cx="599010" cy="259045"/>
    <xdr:sp macro="" textlink="">
      <xdr:nvSpPr>
        <xdr:cNvPr id="139" name="テキスト ボックス 138"/>
        <xdr:cNvSpPr txBox="1"/>
      </xdr:nvSpPr>
      <xdr:spPr>
        <a:xfrm>
          <a:off x="2608795" y="10032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150561</xdr:rowOff>
    </xdr:from>
    <xdr:to>
      <xdr:col>10</xdr:col>
      <xdr:colOff>165100</xdr:colOff>
      <xdr:row>58</xdr:row>
      <xdr:rowOff>80711</xdr:rowOff>
    </xdr:to>
    <xdr:sp macro="" textlink="">
      <xdr:nvSpPr>
        <xdr:cNvPr id="140" name="楕円 139"/>
        <xdr:cNvSpPr/>
      </xdr:nvSpPr>
      <xdr:spPr>
        <a:xfrm>
          <a:off x="1968500" y="992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71838</xdr:rowOff>
    </xdr:from>
    <xdr:ext cx="599010" cy="259045"/>
    <xdr:sp macro="" textlink="">
      <xdr:nvSpPr>
        <xdr:cNvPr id="141" name="テキスト ボックス 140"/>
        <xdr:cNvSpPr txBox="1"/>
      </xdr:nvSpPr>
      <xdr:spPr>
        <a:xfrm>
          <a:off x="1719795" y="10015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157521</xdr:rowOff>
    </xdr:from>
    <xdr:to>
      <xdr:col>6</xdr:col>
      <xdr:colOff>38100</xdr:colOff>
      <xdr:row>58</xdr:row>
      <xdr:rowOff>87671</xdr:rowOff>
    </xdr:to>
    <xdr:sp macro="" textlink="">
      <xdr:nvSpPr>
        <xdr:cNvPr id="142" name="楕円 141"/>
        <xdr:cNvSpPr/>
      </xdr:nvSpPr>
      <xdr:spPr>
        <a:xfrm>
          <a:off x="1079500" y="993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78798</xdr:rowOff>
    </xdr:from>
    <xdr:ext cx="599010" cy="259045"/>
    <xdr:sp macro="" textlink="">
      <xdr:nvSpPr>
        <xdr:cNvPr id="143" name="テキスト ボックス 142"/>
        <xdr:cNvSpPr txBox="1"/>
      </xdr:nvSpPr>
      <xdr:spPr>
        <a:xfrm>
          <a:off x="830795" y="10022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158641</xdr:rowOff>
    </xdr:from>
    <xdr:to>
      <xdr:col>24</xdr:col>
      <xdr:colOff>63500</xdr:colOff>
      <xdr:row>77</xdr:row>
      <xdr:rowOff>168278</xdr:rowOff>
    </xdr:to>
    <xdr:cxnSp macro="">
      <xdr:nvCxnSpPr>
        <xdr:cNvPr id="174" name="直線コネクタ 173"/>
        <xdr:cNvCxnSpPr/>
      </xdr:nvCxnSpPr>
      <xdr:spPr>
        <a:xfrm flipV="1">
          <a:off x="3797300" y="13360291"/>
          <a:ext cx="838200" cy="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73258</xdr:rowOff>
    </xdr:from>
    <xdr:ext cx="599010" cy="259045"/>
    <xdr:sp macro="" textlink="">
      <xdr:nvSpPr>
        <xdr:cNvPr id="175" name="民生費平均値テキスト"/>
        <xdr:cNvSpPr txBox="1"/>
      </xdr:nvSpPr>
      <xdr:spPr>
        <a:xfrm>
          <a:off x="4686300" y="13103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135528</xdr:rowOff>
    </xdr:from>
    <xdr:to>
      <xdr:col>19</xdr:col>
      <xdr:colOff>177800</xdr:colOff>
      <xdr:row>77</xdr:row>
      <xdr:rowOff>168278</xdr:rowOff>
    </xdr:to>
    <xdr:cxnSp macro="">
      <xdr:nvCxnSpPr>
        <xdr:cNvPr id="177" name="直線コネクタ 176"/>
        <xdr:cNvCxnSpPr/>
      </xdr:nvCxnSpPr>
      <xdr:spPr>
        <a:xfrm>
          <a:off x="2908300" y="13337178"/>
          <a:ext cx="889000" cy="3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150937</xdr:rowOff>
    </xdr:from>
    <xdr:ext cx="599010" cy="259045"/>
    <xdr:sp macro="" textlink="">
      <xdr:nvSpPr>
        <xdr:cNvPr id="179" name="テキスト ボックス 178"/>
        <xdr:cNvSpPr txBox="1"/>
      </xdr:nvSpPr>
      <xdr:spPr>
        <a:xfrm>
          <a:off x="3497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135528</xdr:rowOff>
    </xdr:from>
    <xdr:to>
      <xdr:col>15</xdr:col>
      <xdr:colOff>50800</xdr:colOff>
      <xdr:row>78</xdr:row>
      <xdr:rowOff>10254</xdr:rowOff>
    </xdr:to>
    <xdr:cxnSp macro="">
      <xdr:nvCxnSpPr>
        <xdr:cNvPr id="180" name="直線コネクタ 179"/>
        <xdr:cNvCxnSpPr/>
      </xdr:nvCxnSpPr>
      <xdr:spPr>
        <a:xfrm flipV="1">
          <a:off x="2019300" y="13337178"/>
          <a:ext cx="889000" cy="46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156194</xdr:rowOff>
    </xdr:from>
    <xdr:ext cx="599010" cy="259045"/>
    <xdr:sp macro="" textlink="">
      <xdr:nvSpPr>
        <xdr:cNvPr id="182" name="テキスト ボックス 181"/>
        <xdr:cNvSpPr txBox="1"/>
      </xdr:nvSpPr>
      <xdr:spPr>
        <a:xfrm>
          <a:off x="2608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1076</xdr:rowOff>
    </xdr:from>
    <xdr:to>
      <xdr:col>10</xdr:col>
      <xdr:colOff>114300</xdr:colOff>
      <xdr:row>78</xdr:row>
      <xdr:rowOff>10254</xdr:rowOff>
    </xdr:to>
    <xdr:cxnSp macro="">
      <xdr:nvCxnSpPr>
        <xdr:cNvPr id="183" name="直線コネクタ 182"/>
        <xdr:cNvCxnSpPr/>
      </xdr:nvCxnSpPr>
      <xdr:spPr>
        <a:xfrm>
          <a:off x="1130300" y="13374176"/>
          <a:ext cx="889000" cy="9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170412</xdr:rowOff>
    </xdr:from>
    <xdr:ext cx="599010" cy="259045"/>
    <xdr:sp macro="" textlink="">
      <xdr:nvSpPr>
        <xdr:cNvPr id="185" name="テキスト ボックス 184"/>
        <xdr:cNvSpPr txBox="1"/>
      </xdr:nvSpPr>
      <xdr:spPr>
        <a:xfrm>
          <a:off x="1719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54808</xdr:rowOff>
    </xdr:from>
    <xdr:to>
      <xdr:col>6</xdr:col>
      <xdr:colOff>38100</xdr:colOff>
      <xdr:row>77</xdr:row>
      <xdr:rowOff>156408</xdr:rowOff>
    </xdr:to>
    <xdr:sp macro="" textlink="">
      <xdr:nvSpPr>
        <xdr:cNvPr id="186" name="フローチャート: 判断 185"/>
        <xdr:cNvSpPr/>
      </xdr:nvSpPr>
      <xdr:spPr>
        <a:xfrm>
          <a:off x="1079500" y="1325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1485</xdr:rowOff>
    </xdr:from>
    <xdr:ext cx="599010" cy="259045"/>
    <xdr:sp macro="" textlink="">
      <xdr:nvSpPr>
        <xdr:cNvPr id="187" name="テキスト ボックス 186"/>
        <xdr:cNvSpPr txBox="1"/>
      </xdr:nvSpPr>
      <xdr:spPr>
        <a:xfrm>
          <a:off x="830795" y="13031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107841</xdr:rowOff>
    </xdr:from>
    <xdr:to>
      <xdr:col>24</xdr:col>
      <xdr:colOff>114300</xdr:colOff>
      <xdr:row>78</xdr:row>
      <xdr:rowOff>37991</xdr:rowOff>
    </xdr:to>
    <xdr:sp macro="" textlink="">
      <xdr:nvSpPr>
        <xdr:cNvPr id="193" name="楕円 192"/>
        <xdr:cNvSpPr/>
      </xdr:nvSpPr>
      <xdr:spPr>
        <a:xfrm>
          <a:off x="4584700" y="1330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28808</xdr:rowOff>
    </xdr:from>
    <xdr:ext cx="599010" cy="259045"/>
    <xdr:sp macro="" textlink="">
      <xdr:nvSpPr>
        <xdr:cNvPr id="194" name="民生費該当値テキスト"/>
        <xdr:cNvSpPr txBox="1"/>
      </xdr:nvSpPr>
      <xdr:spPr>
        <a:xfrm>
          <a:off x="4686300" y="13230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117478</xdr:rowOff>
    </xdr:from>
    <xdr:to>
      <xdr:col>20</xdr:col>
      <xdr:colOff>38100</xdr:colOff>
      <xdr:row>78</xdr:row>
      <xdr:rowOff>47628</xdr:rowOff>
    </xdr:to>
    <xdr:sp macro="" textlink="">
      <xdr:nvSpPr>
        <xdr:cNvPr id="195" name="楕円 194"/>
        <xdr:cNvSpPr/>
      </xdr:nvSpPr>
      <xdr:spPr>
        <a:xfrm>
          <a:off x="3746500" y="1331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38755</xdr:rowOff>
    </xdr:from>
    <xdr:ext cx="599010" cy="259045"/>
    <xdr:sp macro="" textlink="">
      <xdr:nvSpPr>
        <xdr:cNvPr id="196" name="テキスト ボックス 195"/>
        <xdr:cNvSpPr txBox="1"/>
      </xdr:nvSpPr>
      <xdr:spPr>
        <a:xfrm>
          <a:off x="3497795" y="13411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84728</xdr:rowOff>
    </xdr:from>
    <xdr:to>
      <xdr:col>15</xdr:col>
      <xdr:colOff>101600</xdr:colOff>
      <xdr:row>78</xdr:row>
      <xdr:rowOff>14878</xdr:rowOff>
    </xdr:to>
    <xdr:sp macro="" textlink="">
      <xdr:nvSpPr>
        <xdr:cNvPr id="197" name="楕円 196"/>
        <xdr:cNvSpPr/>
      </xdr:nvSpPr>
      <xdr:spPr>
        <a:xfrm>
          <a:off x="2857500" y="1328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6005</xdr:rowOff>
    </xdr:from>
    <xdr:ext cx="599010" cy="259045"/>
    <xdr:sp macro="" textlink="">
      <xdr:nvSpPr>
        <xdr:cNvPr id="198" name="テキスト ボックス 197"/>
        <xdr:cNvSpPr txBox="1"/>
      </xdr:nvSpPr>
      <xdr:spPr>
        <a:xfrm>
          <a:off x="2608795" y="13379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130904</xdr:rowOff>
    </xdr:from>
    <xdr:to>
      <xdr:col>10</xdr:col>
      <xdr:colOff>165100</xdr:colOff>
      <xdr:row>78</xdr:row>
      <xdr:rowOff>61054</xdr:rowOff>
    </xdr:to>
    <xdr:sp macro="" textlink="">
      <xdr:nvSpPr>
        <xdr:cNvPr id="199" name="楕円 198"/>
        <xdr:cNvSpPr/>
      </xdr:nvSpPr>
      <xdr:spPr>
        <a:xfrm>
          <a:off x="1968500" y="1333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52181</xdr:rowOff>
    </xdr:from>
    <xdr:ext cx="599010" cy="259045"/>
    <xdr:sp macro="" textlink="">
      <xdr:nvSpPr>
        <xdr:cNvPr id="200" name="テキスト ボックス 199"/>
        <xdr:cNvSpPr txBox="1"/>
      </xdr:nvSpPr>
      <xdr:spPr>
        <a:xfrm>
          <a:off x="1719795" y="13425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121726</xdr:rowOff>
    </xdr:from>
    <xdr:to>
      <xdr:col>6</xdr:col>
      <xdr:colOff>38100</xdr:colOff>
      <xdr:row>78</xdr:row>
      <xdr:rowOff>51876</xdr:rowOff>
    </xdr:to>
    <xdr:sp macro="" textlink="">
      <xdr:nvSpPr>
        <xdr:cNvPr id="201" name="楕円 200"/>
        <xdr:cNvSpPr/>
      </xdr:nvSpPr>
      <xdr:spPr>
        <a:xfrm>
          <a:off x="1079500" y="1332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43003</xdr:rowOff>
    </xdr:from>
    <xdr:ext cx="599010" cy="259045"/>
    <xdr:sp macro="" textlink="">
      <xdr:nvSpPr>
        <xdr:cNvPr id="202" name="テキスト ボックス 201"/>
        <xdr:cNvSpPr txBox="1"/>
      </xdr:nvSpPr>
      <xdr:spPr>
        <a:xfrm>
          <a:off x="830795" y="13416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160333</xdr:rowOff>
    </xdr:from>
    <xdr:to>
      <xdr:col>24</xdr:col>
      <xdr:colOff>63500</xdr:colOff>
      <xdr:row>97</xdr:row>
      <xdr:rowOff>123044</xdr:rowOff>
    </xdr:to>
    <xdr:cxnSp macro="">
      <xdr:nvCxnSpPr>
        <xdr:cNvPr id="229" name="直線コネクタ 228"/>
        <xdr:cNvCxnSpPr/>
      </xdr:nvCxnSpPr>
      <xdr:spPr>
        <a:xfrm>
          <a:off x="3797300" y="16619533"/>
          <a:ext cx="838200" cy="13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45026</xdr:rowOff>
    </xdr:from>
    <xdr:ext cx="599010" cy="259045"/>
    <xdr:sp macro="" textlink="">
      <xdr:nvSpPr>
        <xdr:cNvPr id="230" name="衛生費平均値テキスト"/>
        <xdr:cNvSpPr txBox="1"/>
      </xdr:nvSpPr>
      <xdr:spPr>
        <a:xfrm>
          <a:off x="4686300" y="16504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160333</xdr:rowOff>
    </xdr:from>
    <xdr:to>
      <xdr:col>19</xdr:col>
      <xdr:colOff>177800</xdr:colOff>
      <xdr:row>97</xdr:row>
      <xdr:rowOff>154812</xdr:rowOff>
    </xdr:to>
    <xdr:cxnSp macro="">
      <xdr:nvCxnSpPr>
        <xdr:cNvPr id="232" name="直線コネクタ 231"/>
        <xdr:cNvCxnSpPr/>
      </xdr:nvCxnSpPr>
      <xdr:spPr>
        <a:xfrm flipV="1">
          <a:off x="2908300" y="16619533"/>
          <a:ext cx="889000" cy="16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98474</xdr:rowOff>
    </xdr:from>
    <xdr:ext cx="599010" cy="259045"/>
    <xdr:sp macro="" textlink="">
      <xdr:nvSpPr>
        <xdr:cNvPr id="234" name="テキスト ボックス 233"/>
        <xdr:cNvSpPr txBox="1"/>
      </xdr:nvSpPr>
      <xdr:spPr>
        <a:xfrm>
          <a:off x="3497795" y="1672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154812</xdr:rowOff>
    </xdr:from>
    <xdr:to>
      <xdr:col>15</xdr:col>
      <xdr:colOff>50800</xdr:colOff>
      <xdr:row>97</xdr:row>
      <xdr:rowOff>164688</xdr:rowOff>
    </xdr:to>
    <xdr:cxnSp macro="">
      <xdr:nvCxnSpPr>
        <xdr:cNvPr id="235" name="直線コネクタ 234"/>
        <xdr:cNvCxnSpPr/>
      </xdr:nvCxnSpPr>
      <xdr:spPr>
        <a:xfrm flipV="1">
          <a:off x="2019300" y="16785462"/>
          <a:ext cx="889000" cy="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128080</xdr:rowOff>
    </xdr:from>
    <xdr:ext cx="599010" cy="259045"/>
    <xdr:sp macro="" textlink="">
      <xdr:nvSpPr>
        <xdr:cNvPr id="237" name="テキスト ボックス 236"/>
        <xdr:cNvSpPr txBox="1"/>
      </xdr:nvSpPr>
      <xdr:spPr>
        <a:xfrm>
          <a:off x="2608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125233</xdr:rowOff>
    </xdr:from>
    <xdr:to>
      <xdr:col>10</xdr:col>
      <xdr:colOff>114300</xdr:colOff>
      <xdr:row>97</xdr:row>
      <xdr:rowOff>164688</xdr:rowOff>
    </xdr:to>
    <xdr:cxnSp macro="">
      <xdr:nvCxnSpPr>
        <xdr:cNvPr id="238" name="直線コネクタ 237"/>
        <xdr:cNvCxnSpPr/>
      </xdr:nvCxnSpPr>
      <xdr:spPr>
        <a:xfrm>
          <a:off x="1130300" y="16755883"/>
          <a:ext cx="889000" cy="3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144363</xdr:rowOff>
    </xdr:from>
    <xdr:ext cx="599010" cy="259045"/>
    <xdr:sp macro="" textlink="">
      <xdr:nvSpPr>
        <xdr:cNvPr id="240" name="テキスト ボックス 239"/>
        <xdr:cNvSpPr txBox="1"/>
      </xdr:nvSpPr>
      <xdr:spPr>
        <a:xfrm>
          <a:off x="1719795" y="1643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17149</xdr:rowOff>
    </xdr:from>
    <xdr:to>
      <xdr:col>6</xdr:col>
      <xdr:colOff>38100</xdr:colOff>
      <xdr:row>97</xdr:row>
      <xdr:rowOff>118749</xdr:rowOff>
    </xdr:to>
    <xdr:sp macro="" textlink="">
      <xdr:nvSpPr>
        <xdr:cNvPr id="241" name="フローチャート: 判断 240"/>
        <xdr:cNvSpPr/>
      </xdr:nvSpPr>
      <xdr:spPr>
        <a:xfrm>
          <a:off x="1079500" y="1664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135276</xdr:rowOff>
    </xdr:from>
    <xdr:ext cx="599010" cy="259045"/>
    <xdr:sp macro="" textlink="">
      <xdr:nvSpPr>
        <xdr:cNvPr id="242" name="テキスト ボックス 241"/>
        <xdr:cNvSpPr txBox="1"/>
      </xdr:nvSpPr>
      <xdr:spPr>
        <a:xfrm>
          <a:off x="830795" y="1642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72244</xdr:rowOff>
    </xdr:from>
    <xdr:to>
      <xdr:col>24</xdr:col>
      <xdr:colOff>114300</xdr:colOff>
      <xdr:row>98</xdr:row>
      <xdr:rowOff>2394</xdr:rowOff>
    </xdr:to>
    <xdr:sp macro="" textlink="">
      <xdr:nvSpPr>
        <xdr:cNvPr id="248" name="楕円 247"/>
        <xdr:cNvSpPr/>
      </xdr:nvSpPr>
      <xdr:spPr>
        <a:xfrm>
          <a:off x="4584700" y="1670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576</xdr:rowOff>
    </xdr:from>
    <xdr:ext cx="534377" cy="259045"/>
    <xdr:sp macro="" textlink="">
      <xdr:nvSpPr>
        <xdr:cNvPr id="249" name="衛生費該当値テキスト"/>
        <xdr:cNvSpPr txBox="1"/>
      </xdr:nvSpPr>
      <xdr:spPr>
        <a:xfrm>
          <a:off x="4686300" y="1663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109533</xdr:rowOff>
    </xdr:from>
    <xdr:to>
      <xdr:col>20</xdr:col>
      <xdr:colOff>38100</xdr:colOff>
      <xdr:row>97</xdr:row>
      <xdr:rowOff>39683</xdr:rowOff>
    </xdr:to>
    <xdr:sp macro="" textlink="">
      <xdr:nvSpPr>
        <xdr:cNvPr id="250" name="楕円 249"/>
        <xdr:cNvSpPr/>
      </xdr:nvSpPr>
      <xdr:spPr>
        <a:xfrm>
          <a:off x="3746500" y="1656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56210</xdr:rowOff>
    </xdr:from>
    <xdr:ext cx="599010" cy="259045"/>
    <xdr:sp macro="" textlink="">
      <xdr:nvSpPr>
        <xdr:cNvPr id="251" name="テキスト ボックス 250"/>
        <xdr:cNvSpPr txBox="1"/>
      </xdr:nvSpPr>
      <xdr:spPr>
        <a:xfrm>
          <a:off x="3497795" y="16343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104012</xdr:rowOff>
    </xdr:from>
    <xdr:to>
      <xdr:col>15</xdr:col>
      <xdr:colOff>101600</xdr:colOff>
      <xdr:row>98</xdr:row>
      <xdr:rowOff>34162</xdr:rowOff>
    </xdr:to>
    <xdr:sp macro="" textlink="">
      <xdr:nvSpPr>
        <xdr:cNvPr id="252" name="楕円 251"/>
        <xdr:cNvSpPr/>
      </xdr:nvSpPr>
      <xdr:spPr>
        <a:xfrm>
          <a:off x="2857500" y="1673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25289</xdr:rowOff>
    </xdr:from>
    <xdr:ext cx="534377" cy="259045"/>
    <xdr:sp macro="" textlink="">
      <xdr:nvSpPr>
        <xdr:cNvPr id="253" name="テキスト ボックス 252"/>
        <xdr:cNvSpPr txBox="1"/>
      </xdr:nvSpPr>
      <xdr:spPr>
        <a:xfrm>
          <a:off x="2641111" y="1682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113888</xdr:rowOff>
    </xdr:from>
    <xdr:to>
      <xdr:col>10</xdr:col>
      <xdr:colOff>165100</xdr:colOff>
      <xdr:row>98</xdr:row>
      <xdr:rowOff>44038</xdr:rowOff>
    </xdr:to>
    <xdr:sp macro="" textlink="">
      <xdr:nvSpPr>
        <xdr:cNvPr id="254" name="楕円 253"/>
        <xdr:cNvSpPr/>
      </xdr:nvSpPr>
      <xdr:spPr>
        <a:xfrm>
          <a:off x="1968500" y="1674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35165</xdr:rowOff>
    </xdr:from>
    <xdr:ext cx="534377" cy="259045"/>
    <xdr:sp macro="" textlink="">
      <xdr:nvSpPr>
        <xdr:cNvPr id="255" name="テキスト ボックス 254"/>
        <xdr:cNvSpPr txBox="1"/>
      </xdr:nvSpPr>
      <xdr:spPr>
        <a:xfrm>
          <a:off x="1752111" y="1683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74433</xdr:rowOff>
    </xdr:from>
    <xdr:to>
      <xdr:col>6</xdr:col>
      <xdr:colOff>38100</xdr:colOff>
      <xdr:row>98</xdr:row>
      <xdr:rowOff>4583</xdr:rowOff>
    </xdr:to>
    <xdr:sp macro="" textlink="">
      <xdr:nvSpPr>
        <xdr:cNvPr id="256" name="楕円 255"/>
        <xdr:cNvSpPr/>
      </xdr:nvSpPr>
      <xdr:spPr>
        <a:xfrm>
          <a:off x="1079500" y="1670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167160</xdr:rowOff>
    </xdr:from>
    <xdr:ext cx="534377" cy="259045"/>
    <xdr:sp macro="" textlink="">
      <xdr:nvSpPr>
        <xdr:cNvPr id="257" name="テキスト ボックス 256"/>
        <xdr:cNvSpPr txBox="1"/>
      </xdr:nvSpPr>
      <xdr:spPr>
        <a:xfrm>
          <a:off x="863111" y="16797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88" name="直線コネクタ 287"/>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13588</xdr:rowOff>
    </xdr:from>
    <xdr:ext cx="378565" cy="259045"/>
    <xdr:sp macro="" textlink="">
      <xdr:nvSpPr>
        <xdr:cNvPr id="289" name="労働費平均値テキスト"/>
        <xdr:cNvSpPr txBox="1"/>
      </xdr:nvSpPr>
      <xdr:spPr>
        <a:xfrm>
          <a:off x="10528300" y="6528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1" name="直線コネクタ 290"/>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108402</xdr:rowOff>
    </xdr:from>
    <xdr:ext cx="378565" cy="259045"/>
    <xdr:sp macro="" textlink="">
      <xdr:nvSpPr>
        <xdr:cNvPr id="293" name="テキスト ボックス 292"/>
        <xdr:cNvSpPr txBox="1"/>
      </xdr:nvSpPr>
      <xdr:spPr>
        <a:xfrm>
          <a:off x="9450017" y="6452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4" name="直線コネクタ 293"/>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18160</xdr:rowOff>
    </xdr:from>
    <xdr:ext cx="469744" cy="259045"/>
    <xdr:sp macro="" textlink="">
      <xdr:nvSpPr>
        <xdr:cNvPr id="296" name="テキスト ボックス 295"/>
        <xdr:cNvSpPr txBox="1"/>
      </xdr:nvSpPr>
      <xdr:spPr>
        <a:xfrm>
          <a:off x="8515428" y="63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7" name="直線コネクタ 296"/>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xdr:cNvSpPr/>
      </xdr:nvSpPr>
      <xdr:spPr>
        <a:xfrm>
          <a:off x="7810500" y="66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58872</xdr:rowOff>
    </xdr:from>
    <xdr:ext cx="378565" cy="259045"/>
    <xdr:sp macro="" textlink="">
      <xdr:nvSpPr>
        <xdr:cNvPr id="299" name="テキスト ボックス 298"/>
        <xdr:cNvSpPr txBox="1"/>
      </xdr:nvSpPr>
      <xdr:spPr>
        <a:xfrm>
          <a:off x="7672017" y="6402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85852</xdr:rowOff>
    </xdr:from>
    <xdr:to>
      <xdr:col>36</xdr:col>
      <xdr:colOff>165100</xdr:colOff>
      <xdr:row>38</xdr:row>
      <xdr:rowOff>16002</xdr:rowOff>
    </xdr:to>
    <xdr:sp macro="" textlink="">
      <xdr:nvSpPr>
        <xdr:cNvPr id="300" name="フローチャート: 判断 299"/>
        <xdr:cNvSpPr/>
      </xdr:nvSpPr>
      <xdr:spPr>
        <a:xfrm>
          <a:off x="6921500" y="642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32529</xdr:rowOff>
    </xdr:from>
    <xdr:ext cx="469744" cy="259045"/>
    <xdr:sp macro="" textlink="">
      <xdr:nvSpPr>
        <xdr:cNvPr id="301" name="テキスト ボックス 300"/>
        <xdr:cNvSpPr txBox="1"/>
      </xdr:nvSpPr>
      <xdr:spPr>
        <a:xfrm>
          <a:off x="6737428" y="620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7" name="楕円 306"/>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140587</xdr:rowOff>
    </xdr:from>
    <xdr:ext cx="249299" cy="259045"/>
    <xdr:sp macro="" textlink="">
      <xdr:nvSpPr>
        <xdr:cNvPr id="308" name="労働費該当値テキスト"/>
        <xdr:cNvSpPr txBox="1"/>
      </xdr:nvSpPr>
      <xdr:spPr>
        <a:xfrm>
          <a:off x="10528300" y="66556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09" name="楕円 308"/>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0" name="テキスト ボックス 309"/>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1" name="楕円 310"/>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2" name="テキスト ボックス 311"/>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3" name="楕円 312"/>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4" name="テキスト ボックス 313"/>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5" name="楕円 314"/>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6" name="テキスト ボックス 315"/>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30459</xdr:rowOff>
    </xdr:from>
    <xdr:to>
      <xdr:col>55</xdr:col>
      <xdr:colOff>0</xdr:colOff>
      <xdr:row>59</xdr:row>
      <xdr:rowOff>35538</xdr:rowOff>
    </xdr:to>
    <xdr:cxnSp macro="">
      <xdr:nvCxnSpPr>
        <xdr:cNvPr id="347" name="直線コネクタ 346"/>
        <xdr:cNvCxnSpPr/>
      </xdr:nvCxnSpPr>
      <xdr:spPr>
        <a:xfrm flipV="1">
          <a:off x="9639300" y="10146009"/>
          <a:ext cx="838200" cy="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65560</xdr:rowOff>
    </xdr:from>
    <xdr:ext cx="599010" cy="259045"/>
    <xdr:sp macro="" textlink="">
      <xdr:nvSpPr>
        <xdr:cNvPr id="348" name="農林水産業費平均値テキスト"/>
        <xdr:cNvSpPr txBox="1"/>
      </xdr:nvSpPr>
      <xdr:spPr>
        <a:xfrm>
          <a:off x="10528300" y="9838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9883</xdr:rowOff>
    </xdr:from>
    <xdr:to>
      <xdr:col>50</xdr:col>
      <xdr:colOff>114300</xdr:colOff>
      <xdr:row>59</xdr:row>
      <xdr:rowOff>35538</xdr:rowOff>
    </xdr:to>
    <xdr:cxnSp macro="">
      <xdr:nvCxnSpPr>
        <xdr:cNvPr id="350" name="直線コネクタ 349"/>
        <xdr:cNvCxnSpPr/>
      </xdr:nvCxnSpPr>
      <xdr:spPr>
        <a:xfrm>
          <a:off x="8750300" y="10125433"/>
          <a:ext cx="889000" cy="2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151000</xdr:rowOff>
    </xdr:from>
    <xdr:ext cx="599010" cy="259045"/>
    <xdr:sp macro="" textlink="">
      <xdr:nvSpPr>
        <xdr:cNvPr id="352" name="テキスト ボックス 351"/>
        <xdr:cNvSpPr txBox="1"/>
      </xdr:nvSpPr>
      <xdr:spPr>
        <a:xfrm>
          <a:off x="9339795" y="975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112931</xdr:rowOff>
    </xdr:from>
    <xdr:to>
      <xdr:col>45</xdr:col>
      <xdr:colOff>177800</xdr:colOff>
      <xdr:row>59</xdr:row>
      <xdr:rowOff>9883</xdr:rowOff>
    </xdr:to>
    <xdr:cxnSp macro="">
      <xdr:nvCxnSpPr>
        <xdr:cNvPr id="353" name="直線コネクタ 352"/>
        <xdr:cNvCxnSpPr/>
      </xdr:nvCxnSpPr>
      <xdr:spPr>
        <a:xfrm>
          <a:off x="7861300" y="10057031"/>
          <a:ext cx="889000" cy="6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152201</xdr:rowOff>
    </xdr:from>
    <xdr:ext cx="599010" cy="259045"/>
    <xdr:sp macro="" textlink="">
      <xdr:nvSpPr>
        <xdr:cNvPr id="355" name="テキスト ボックス 354"/>
        <xdr:cNvSpPr txBox="1"/>
      </xdr:nvSpPr>
      <xdr:spPr>
        <a:xfrm>
          <a:off x="8450795" y="975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112931</xdr:rowOff>
    </xdr:from>
    <xdr:to>
      <xdr:col>41</xdr:col>
      <xdr:colOff>50800</xdr:colOff>
      <xdr:row>58</xdr:row>
      <xdr:rowOff>154472</xdr:rowOff>
    </xdr:to>
    <xdr:cxnSp macro="">
      <xdr:nvCxnSpPr>
        <xdr:cNvPr id="356" name="直線コネクタ 355"/>
        <xdr:cNvCxnSpPr/>
      </xdr:nvCxnSpPr>
      <xdr:spPr>
        <a:xfrm flipV="1">
          <a:off x="6972300" y="10057031"/>
          <a:ext cx="889000" cy="4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7" name="フローチャート: 判断 356"/>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167591</xdr:rowOff>
    </xdr:from>
    <xdr:ext cx="599010" cy="259045"/>
    <xdr:sp macro="" textlink="">
      <xdr:nvSpPr>
        <xdr:cNvPr id="358" name="テキスト ボックス 357"/>
        <xdr:cNvSpPr txBox="1"/>
      </xdr:nvSpPr>
      <xdr:spPr>
        <a:xfrm>
          <a:off x="7561795" y="976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33648</xdr:rowOff>
    </xdr:from>
    <xdr:to>
      <xdr:col>36</xdr:col>
      <xdr:colOff>165100</xdr:colOff>
      <xdr:row>58</xdr:row>
      <xdr:rowOff>135248</xdr:rowOff>
    </xdr:to>
    <xdr:sp macro="" textlink="">
      <xdr:nvSpPr>
        <xdr:cNvPr id="359" name="フローチャート: 判断 358"/>
        <xdr:cNvSpPr/>
      </xdr:nvSpPr>
      <xdr:spPr>
        <a:xfrm>
          <a:off x="6921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151775</xdr:rowOff>
    </xdr:from>
    <xdr:ext cx="599010" cy="259045"/>
    <xdr:sp macro="" textlink="">
      <xdr:nvSpPr>
        <xdr:cNvPr id="360" name="テキスト ボックス 359"/>
        <xdr:cNvSpPr txBox="1"/>
      </xdr:nvSpPr>
      <xdr:spPr>
        <a:xfrm>
          <a:off x="6672795"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151109</xdr:rowOff>
    </xdr:from>
    <xdr:to>
      <xdr:col>55</xdr:col>
      <xdr:colOff>50800</xdr:colOff>
      <xdr:row>59</xdr:row>
      <xdr:rowOff>81259</xdr:rowOff>
    </xdr:to>
    <xdr:sp macro="" textlink="">
      <xdr:nvSpPr>
        <xdr:cNvPr id="366" name="楕円 365"/>
        <xdr:cNvSpPr/>
      </xdr:nvSpPr>
      <xdr:spPr>
        <a:xfrm>
          <a:off x="10426700" y="1009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66036</xdr:rowOff>
    </xdr:from>
    <xdr:ext cx="534377" cy="259045"/>
    <xdr:sp macro="" textlink="">
      <xdr:nvSpPr>
        <xdr:cNvPr id="367" name="農林水産業費該当値テキスト"/>
        <xdr:cNvSpPr txBox="1"/>
      </xdr:nvSpPr>
      <xdr:spPr>
        <a:xfrm>
          <a:off x="10528300" y="1001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156188</xdr:rowOff>
    </xdr:from>
    <xdr:to>
      <xdr:col>50</xdr:col>
      <xdr:colOff>165100</xdr:colOff>
      <xdr:row>59</xdr:row>
      <xdr:rowOff>86338</xdr:rowOff>
    </xdr:to>
    <xdr:sp macro="" textlink="">
      <xdr:nvSpPr>
        <xdr:cNvPr id="368" name="楕円 367"/>
        <xdr:cNvSpPr/>
      </xdr:nvSpPr>
      <xdr:spPr>
        <a:xfrm>
          <a:off x="9588500" y="1010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77465</xdr:rowOff>
    </xdr:from>
    <xdr:ext cx="534377" cy="259045"/>
    <xdr:sp macro="" textlink="">
      <xdr:nvSpPr>
        <xdr:cNvPr id="369" name="テキスト ボックス 368"/>
        <xdr:cNvSpPr txBox="1"/>
      </xdr:nvSpPr>
      <xdr:spPr>
        <a:xfrm>
          <a:off x="9372111" y="1019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130533</xdr:rowOff>
    </xdr:from>
    <xdr:to>
      <xdr:col>46</xdr:col>
      <xdr:colOff>38100</xdr:colOff>
      <xdr:row>59</xdr:row>
      <xdr:rowOff>60683</xdr:rowOff>
    </xdr:to>
    <xdr:sp macro="" textlink="">
      <xdr:nvSpPr>
        <xdr:cNvPr id="370" name="楕円 369"/>
        <xdr:cNvSpPr/>
      </xdr:nvSpPr>
      <xdr:spPr>
        <a:xfrm>
          <a:off x="8699500" y="1007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51810</xdr:rowOff>
    </xdr:from>
    <xdr:ext cx="534377" cy="259045"/>
    <xdr:sp macro="" textlink="">
      <xdr:nvSpPr>
        <xdr:cNvPr id="371" name="テキスト ボックス 370"/>
        <xdr:cNvSpPr txBox="1"/>
      </xdr:nvSpPr>
      <xdr:spPr>
        <a:xfrm>
          <a:off x="8483111" y="1016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62131</xdr:rowOff>
    </xdr:from>
    <xdr:to>
      <xdr:col>41</xdr:col>
      <xdr:colOff>101600</xdr:colOff>
      <xdr:row>58</xdr:row>
      <xdr:rowOff>163731</xdr:rowOff>
    </xdr:to>
    <xdr:sp macro="" textlink="">
      <xdr:nvSpPr>
        <xdr:cNvPr id="372" name="楕円 371"/>
        <xdr:cNvSpPr/>
      </xdr:nvSpPr>
      <xdr:spPr>
        <a:xfrm>
          <a:off x="7810500" y="1000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154858</xdr:rowOff>
    </xdr:from>
    <xdr:ext cx="599010" cy="259045"/>
    <xdr:sp macro="" textlink="">
      <xdr:nvSpPr>
        <xdr:cNvPr id="373" name="テキスト ボックス 372"/>
        <xdr:cNvSpPr txBox="1"/>
      </xdr:nvSpPr>
      <xdr:spPr>
        <a:xfrm>
          <a:off x="7561795" y="10098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103672</xdr:rowOff>
    </xdr:from>
    <xdr:to>
      <xdr:col>36</xdr:col>
      <xdr:colOff>165100</xdr:colOff>
      <xdr:row>59</xdr:row>
      <xdr:rowOff>33822</xdr:rowOff>
    </xdr:to>
    <xdr:sp macro="" textlink="">
      <xdr:nvSpPr>
        <xdr:cNvPr id="374" name="楕円 373"/>
        <xdr:cNvSpPr/>
      </xdr:nvSpPr>
      <xdr:spPr>
        <a:xfrm>
          <a:off x="6921500" y="1004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24949</xdr:rowOff>
    </xdr:from>
    <xdr:ext cx="599010" cy="259045"/>
    <xdr:sp macro="" textlink="">
      <xdr:nvSpPr>
        <xdr:cNvPr id="375" name="テキスト ボックス 374"/>
        <xdr:cNvSpPr txBox="1"/>
      </xdr:nvSpPr>
      <xdr:spPr>
        <a:xfrm>
          <a:off x="6672795" y="10140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113105</xdr:rowOff>
    </xdr:from>
    <xdr:to>
      <xdr:col>55</xdr:col>
      <xdr:colOff>0</xdr:colOff>
      <xdr:row>78</xdr:row>
      <xdr:rowOff>123479</xdr:rowOff>
    </xdr:to>
    <xdr:cxnSp macro="">
      <xdr:nvCxnSpPr>
        <xdr:cNvPr id="402" name="直線コネクタ 401"/>
        <xdr:cNvCxnSpPr/>
      </xdr:nvCxnSpPr>
      <xdr:spPr>
        <a:xfrm>
          <a:off x="9639300" y="13486205"/>
          <a:ext cx="838200" cy="1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168966</xdr:rowOff>
    </xdr:from>
    <xdr:ext cx="534377" cy="259045"/>
    <xdr:sp macro="" textlink="">
      <xdr:nvSpPr>
        <xdr:cNvPr id="403" name="商工費平均値テキスト"/>
        <xdr:cNvSpPr txBox="1"/>
      </xdr:nvSpPr>
      <xdr:spPr>
        <a:xfrm>
          <a:off x="10528300" y="13199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113105</xdr:rowOff>
    </xdr:from>
    <xdr:to>
      <xdr:col>50</xdr:col>
      <xdr:colOff>114300</xdr:colOff>
      <xdr:row>78</xdr:row>
      <xdr:rowOff>127437</xdr:rowOff>
    </xdr:to>
    <xdr:cxnSp macro="">
      <xdr:nvCxnSpPr>
        <xdr:cNvPr id="405" name="直線コネクタ 404"/>
        <xdr:cNvCxnSpPr/>
      </xdr:nvCxnSpPr>
      <xdr:spPr>
        <a:xfrm flipV="1">
          <a:off x="8750300" y="13486205"/>
          <a:ext cx="889000" cy="1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99913</xdr:rowOff>
    </xdr:from>
    <xdr:ext cx="534377" cy="259045"/>
    <xdr:sp macro="" textlink="">
      <xdr:nvSpPr>
        <xdr:cNvPr id="407" name="テキスト ボックス 406"/>
        <xdr:cNvSpPr txBox="1"/>
      </xdr:nvSpPr>
      <xdr:spPr>
        <a:xfrm>
          <a:off x="9372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121627</xdr:rowOff>
    </xdr:from>
    <xdr:to>
      <xdr:col>45</xdr:col>
      <xdr:colOff>177800</xdr:colOff>
      <xdr:row>78</xdr:row>
      <xdr:rowOff>127437</xdr:rowOff>
    </xdr:to>
    <xdr:cxnSp macro="">
      <xdr:nvCxnSpPr>
        <xdr:cNvPr id="408" name="直線コネクタ 407"/>
        <xdr:cNvCxnSpPr/>
      </xdr:nvCxnSpPr>
      <xdr:spPr>
        <a:xfrm>
          <a:off x="7861300" y="13494727"/>
          <a:ext cx="889000" cy="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102771</xdr:rowOff>
    </xdr:from>
    <xdr:ext cx="534377" cy="259045"/>
    <xdr:sp macro="" textlink="">
      <xdr:nvSpPr>
        <xdr:cNvPr id="410" name="テキスト ボックス 409"/>
        <xdr:cNvSpPr txBox="1"/>
      </xdr:nvSpPr>
      <xdr:spPr>
        <a:xfrm>
          <a:off x="8483111" y="1313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121627</xdr:rowOff>
    </xdr:from>
    <xdr:to>
      <xdr:col>41</xdr:col>
      <xdr:colOff>50800</xdr:colOff>
      <xdr:row>78</xdr:row>
      <xdr:rowOff>125364</xdr:rowOff>
    </xdr:to>
    <xdr:cxnSp macro="">
      <xdr:nvCxnSpPr>
        <xdr:cNvPr id="411" name="直線コネクタ 410"/>
        <xdr:cNvCxnSpPr/>
      </xdr:nvCxnSpPr>
      <xdr:spPr>
        <a:xfrm flipV="1">
          <a:off x="6972300" y="13494727"/>
          <a:ext cx="889000" cy="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2" name="フローチャート: 判断 411"/>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96871</xdr:rowOff>
    </xdr:from>
    <xdr:ext cx="534377" cy="259045"/>
    <xdr:sp macro="" textlink="">
      <xdr:nvSpPr>
        <xdr:cNvPr id="413" name="テキスト ボックス 412"/>
        <xdr:cNvSpPr txBox="1"/>
      </xdr:nvSpPr>
      <xdr:spPr>
        <a:xfrm>
          <a:off x="7594111" y="1312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151281</xdr:rowOff>
    </xdr:from>
    <xdr:to>
      <xdr:col>36</xdr:col>
      <xdr:colOff>165100</xdr:colOff>
      <xdr:row>78</xdr:row>
      <xdr:rowOff>81431</xdr:rowOff>
    </xdr:to>
    <xdr:sp macro="" textlink="">
      <xdr:nvSpPr>
        <xdr:cNvPr id="414" name="フローチャート: 判断 413"/>
        <xdr:cNvSpPr/>
      </xdr:nvSpPr>
      <xdr:spPr>
        <a:xfrm>
          <a:off x="6921500" y="1335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97958</xdr:rowOff>
    </xdr:from>
    <xdr:ext cx="534377" cy="259045"/>
    <xdr:sp macro="" textlink="">
      <xdr:nvSpPr>
        <xdr:cNvPr id="415" name="テキスト ボックス 414"/>
        <xdr:cNvSpPr txBox="1"/>
      </xdr:nvSpPr>
      <xdr:spPr>
        <a:xfrm>
          <a:off x="6705111" y="1312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72679</xdr:rowOff>
    </xdr:from>
    <xdr:to>
      <xdr:col>55</xdr:col>
      <xdr:colOff>50800</xdr:colOff>
      <xdr:row>79</xdr:row>
      <xdr:rowOff>2829</xdr:rowOff>
    </xdr:to>
    <xdr:sp macro="" textlink="">
      <xdr:nvSpPr>
        <xdr:cNvPr id="421" name="楕円 420"/>
        <xdr:cNvSpPr/>
      </xdr:nvSpPr>
      <xdr:spPr>
        <a:xfrm>
          <a:off x="10426700" y="1344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159056</xdr:rowOff>
    </xdr:from>
    <xdr:ext cx="469744" cy="259045"/>
    <xdr:sp macro="" textlink="">
      <xdr:nvSpPr>
        <xdr:cNvPr id="422" name="商工費該当値テキスト"/>
        <xdr:cNvSpPr txBox="1"/>
      </xdr:nvSpPr>
      <xdr:spPr>
        <a:xfrm>
          <a:off x="10528300" y="13360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62305</xdr:rowOff>
    </xdr:from>
    <xdr:to>
      <xdr:col>50</xdr:col>
      <xdr:colOff>165100</xdr:colOff>
      <xdr:row>78</xdr:row>
      <xdr:rowOff>163905</xdr:rowOff>
    </xdr:to>
    <xdr:sp macro="" textlink="">
      <xdr:nvSpPr>
        <xdr:cNvPr id="423" name="楕円 422"/>
        <xdr:cNvSpPr/>
      </xdr:nvSpPr>
      <xdr:spPr>
        <a:xfrm>
          <a:off x="9588500" y="1343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155032</xdr:rowOff>
    </xdr:from>
    <xdr:ext cx="534377" cy="259045"/>
    <xdr:sp macro="" textlink="">
      <xdr:nvSpPr>
        <xdr:cNvPr id="424" name="テキスト ボックス 423"/>
        <xdr:cNvSpPr txBox="1"/>
      </xdr:nvSpPr>
      <xdr:spPr>
        <a:xfrm>
          <a:off x="9372111" y="1352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76637</xdr:rowOff>
    </xdr:from>
    <xdr:to>
      <xdr:col>46</xdr:col>
      <xdr:colOff>38100</xdr:colOff>
      <xdr:row>79</xdr:row>
      <xdr:rowOff>6787</xdr:rowOff>
    </xdr:to>
    <xdr:sp macro="" textlink="">
      <xdr:nvSpPr>
        <xdr:cNvPr id="425" name="楕円 424"/>
        <xdr:cNvSpPr/>
      </xdr:nvSpPr>
      <xdr:spPr>
        <a:xfrm>
          <a:off x="8699500" y="1344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169364</xdr:rowOff>
    </xdr:from>
    <xdr:ext cx="469744" cy="259045"/>
    <xdr:sp macro="" textlink="">
      <xdr:nvSpPr>
        <xdr:cNvPr id="426" name="テキスト ボックス 425"/>
        <xdr:cNvSpPr txBox="1"/>
      </xdr:nvSpPr>
      <xdr:spPr>
        <a:xfrm>
          <a:off x="8515428" y="13542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70827</xdr:rowOff>
    </xdr:from>
    <xdr:to>
      <xdr:col>41</xdr:col>
      <xdr:colOff>101600</xdr:colOff>
      <xdr:row>79</xdr:row>
      <xdr:rowOff>977</xdr:rowOff>
    </xdr:to>
    <xdr:sp macro="" textlink="">
      <xdr:nvSpPr>
        <xdr:cNvPr id="427" name="楕円 426"/>
        <xdr:cNvSpPr/>
      </xdr:nvSpPr>
      <xdr:spPr>
        <a:xfrm>
          <a:off x="7810500" y="1344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163554</xdr:rowOff>
    </xdr:from>
    <xdr:ext cx="469744" cy="259045"/>
    <xdr:sp macro="" textlink="">
      <xdr:nvSpPr>
        <xdr:cNvPr id="428" name="テキスト ボックス 427"/>
        <xdr:cNvSpPr txBox="1"/>
      </xdr:nvSpPr>
      <xdr:spPr>
        <a:xfrm>
          <a:off x="7626428" y="13536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74564</xdr:rowOff>
    </xdr:from>
    <xdr:to>
      <xdr:col>36</xdr:col>
      <xdr:colOff>165100</xdr:colOff>
      <xdr:row>79</xdr:row>
      <xdr:rowOff>4714</xdr:rowOff>
    </xdr:to>
    <xdr:sp macro="" textlink="">
      <xdr:nvSpPr>
        <xdr:cNvPr id="429" name="楕円 428"/>
        <xdr:cNvSpPr/>
      </xdr:nvSpPr>
      <xdr:spPr>
        <a:xfrm>
          <a:off x="6921500" y="1344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167291</xdr:rowOff>
    </xdr:from>
    <xdr:ext cx="469744" cy="259045"/>
    <xdr:sp macro="" textlink="">
      <xdr:nvSpPr>
        <xdr:cNvPr id="430" name="テキスト ボックス 429"/>
        <xdr:cNvSpPr txBox="1"/>
      </xdr:nvSpPr>
      <xdr:spPr>
        <a:xfrm>
          <a:off x="6737428" y="1354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159539</xdr:rowOff>
    </xdr:from>
    <xdr:to>
      <xdr:col>55</xdr:col>
      <xdr:colOff>0</xdr:colOff>
      <xdr:row>97</xdr:row>
      <xdr:rowOff>168060</xdr:rowOff>
    </xdr:to>
    <xdr:cxnSp macro="">
      <xdr:nvCxnSpPr>
        <xdr:cNvPr id="455" name="直線コネクタ 454"/>
        <xdr:cNvCxnSpPr/>
      </xdr:nvCxnSpPr>
      <xdr:spPr>
        <a:xfrm>
          <a:off x="9639300" y="16790189"/>
          <a:ext cx="838200" cy="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86410</xdr:rowOff>
    </xdr:from>
    <xdr:ext cx="599010" cy="259045"/>
    <xdr:sp macro="" textlink="">
      <xdr:nvSpPr>
        <xdr:cNvPr id="456" name="土木費平均値テキスト"/>
        <xdr:cNvSpPr txBox="1"/>
      </xdr:nvSpPr>
      <xdr:spPr>
        <a:xfrm>
          <a:off x="10528300" y="16545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133877</xdr:rowOff>
    </xdr:from>
    <xdr:to>
      <xdr:col>50</xdr:col>
      <xdr:colOff>114300</xdr:colOff>
      <xdr:row>97</xdr:row>
      <xdr:rowOff>159539</xdr:rowOff>
    </xdr:to>
    <xdr:cxnSp macro="">
      <xdr:nvCxnSpPr>
        <xdr:cNvPr id="458" name="直線コネクタ 457"/>
        <xdr:cNvCxnSpPr/>
      </xdr:nvCxnSpPr>
      <xdr:spPr>
        <a:xfrm>
          <a:off x="8750300" y="16764527"/>
          <a:ext cx="889000" cy="2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6143</xdr:rowOff>
    </xdr:from>
    <xdr:ext cx="599010" cy="259045"/>
    <xdr:sp macro="" textlink="">
      <xdr:nvSpPr>
        <xdr:cNvPr id="460" name="テキスト ボックス 459"/>
        <xdr:cNvSpPr txBox="1"/>
      </xdr:nvSpPr>
      <xdr:spPr>
        <a:xfrm>
          <a:off x="9339795" y="1646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133877</xdr:rowOff>
    </xdr:from>
    <xdr:to>
      <xdr:col>45</xdr:col>
      <xdr:colOff>177800</xdr:colOff>
      <xdr:row>97</xdr:row>
      <xdr:rowOff>152260</xdr:rowOff>
    </xdr:to>
    <xdr:cxnSp macro="">
      <xdr:nvCxnSpPr>
        <xdr:cNvPr id="461" name="直線コネクタ 460"/>
        <xdr:cNvCxnSpPr/>
      </xdr:nvCxnSpPr>
      <xdr:spPr>
        <a:xfrm flipV="1">
          <a:off x="7861300" y="16764527"/>
          <a:ext cx="889000" cy="1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7521</xdr:rowOff>
    </xdr:from>
    <xdr:ext cx="599010" cy="259045"/>
    <xdr:sp macro="" textlink="">
      <xdr:nvSpPr>
        <xdr:cNvPr id="463" name="テキスト ボックス 462"/>
        <xdr:cNvSpPr txBox="1"/>
      </xdr:nvSpPr>
      <xdr:spPr>
        <a:xfrm>
          <a:off x="8450795" y="1646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152260</xdr:rowOff>
    </xdr:from>
    <xdr:to>
      <xdr:col>41</xdr:col>
      <xdr:colOff>50800</xdr:colOff>
      <xdr:row>97</xdr:row>
      <xdr:rowOff>154826</xdr:rowOff>
    </xdr:to>
    <xdr:cxnSp macro="">
      <xdr:nvCxnSpPr>
        <xdr:cNvPr id="464" name="直線コネクタ 463"/>
        <xdr:cNvCxnSpPr/>
      </xdr:nvCxnSpPr>
      <xdr:spPr>
        <a:xfrm flipV="1">
          <a:off x="6972300" y="16782910"/>
          <a:ext cx="889000" cy="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5" name="フローチャート: 判断 464"/>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15809</xdr:rowOff>
    </xdr:from>
    <xdr:ext cx="599010" cy="259045"/>
    <xdr:sp macro="" textlink="">
      <xdr:nvSpPr>
        <xdr:cNvPr id="466" name="テキスト ボックス 465"/>
        <xdr:cNvSpPr txBox="1"/>
      </xdr:nvSpPr>
      <xdr:spPr>
        <a:xfrm>
          <a:off x="7561795" y="16475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53904</xdr:rowOff>
    </xdr:from>
    <xdr:to>
      <xdr:col>36</xdr:col>
      <xdr:colOff>165100</xdr:colOff>
      <xdr:row>97</xdr:row>
      <xdr:rowOff>155504</xdr:rowOff>
    </xdr:to>
    <xdr:sp macro="" textlink="">
      <xdr:nvSpPr>
        <xdr:cNvPr id="467" name="フローチャート: 判断 466"/>
        <xdr:cNvSpPr/>
      </xdr:nvSpPr>
      <xdr:spPr>
        <a:xfrm>
          <a:off x="6921500" y="1668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581</xdr:rowOff>
    </xdr:from>
    <xdr:ext cx="599010" cy="259045"/>
    <xdr:sp macro="" textlink="">
      <xdr:nvSpPr>
        <xdr:cNvPr id="468" name="テキスト ボックス 467"/>
        <xdr:cNvSpPr txBox="1"/>
      </xdr:nvSpPr>
      <xdr:spPr>
        <a:xfrm>
          <a:off x="6672795" y="1645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117260</xdr:rowOff>
    </xdr:from>
    <xdr:to>
      <xdr:col>55</xdr:col>
      <xdr:colOff>50800</xdr:colOff>
      <xdr:row>98</xdr:row>
      <xdr:rowOff>47410</xdr:rowOff>
    </xdr:to>
    <xdr:sp macro="" textlink="">
      <xdr:nvSpPr>
        <xdr:cNvPr id="474" name="楕円 473"/>
        <xdr:cNvSpPr/>
      </xdr:nvSpPr>
      <xdr:spPr>
        <a:xfrm>
          <a:off x="10426700" y="1674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41960</xdr:rowOff>
    </xdr:from>
    <xdr:ext cx="534377" cy="259045"/>
    <xdr:sp macro="" textlink="">
      <xdr:nvSpPr>
        <xdr:cNvPr id="475" name="土木費該当値テキスト"/>
        <xdr:cNvSpPr txBox="1"/>
      </xdr:nvSpPr>
      <xdr:spPr>
        <a:xfrm>
          <a:off x="10528300" y="1667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108739</xdr:rowOff>
    </xdr:from>
    <xdr:to>
      <xdr:col>50</xdr:col>
      <xdr:colOff>165100</xdr:colOff>
      <xdr:row>98</xdr:row>
      <xdr:rowOff>38889</xdr:rowOff>
    </xdr:to>
    <xdr:sp macro="" textlink="">
      <xdr:nvSpPr>
        <xdr:cNvPr id="476" name="楕円 475"/>
        <xdr:cNvSpPr/>
      </xdr:nvSpPr>
      <xdr:spPr>
        <a:xfrm>
          <a:off x="9588500" y="1673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30016</xdr:rowOff>
    </xdr:from>
    <xdr:ext cx="534377" cy="259045"/>
    <xdr:sp macro="" textlink="">
      <xdr:nvSpPr>
        <xdr:cNvPr id="477" name="テキスト ボックス 476"/>
        <xdr:cNvSpPr txBox="1"/>
      </xdr:nvSpPr>
      <xdr:spPr>
        <a:xfrm>
          <a:off x="9372111" y="1683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83077</xdr:rowOff>
    </xdr:from>
    <xdr:to>
      <xdr:col>46</xdr:col>
      <xdr:colOff>38100</xdr:colOff>
      <xdr:row>98</xdr:row>
      <xdr:rowOff>13227</xdr:rowOff>
    </xdr:to>
    <xdr:sp macro="" textlink="">
      <xdr:nvSpPr>
        <xdr:cNvPr id="478" name="楕円 477"/>
        <xdr:cNvSpPr/>
      </xdr:nvSpPr>
      <xdr:spPr>
        <a:xfrm>
          <a:off x="8699500" y="1671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4354</xdr:rowOff>
    </xdr:from>
    <xdr:ext cx="599010" cy="259045"/>
    <xdr:sp macro="" textlink="">
      <xdr:nvSpPr>
        <xdr:cNvPr id="479" name="テキスト ボックス 478"/>
        <xdr:cNvSpPr txBox="1"/>
      </xdr:nvSpPr>
      <xdr:spPr>
        <a:xfrm>
          <a:off x="8450795" y="16806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101460</xdr:rowOff>
    </xdr:from>
    <xdr:to>
      <xdr:col>41</xdr:col>
      <xdr:colOff>101600</xdr:colOff>
      <xdr:row>98</xdr:row>
      <xdr:rowOff>31610</xdr:rowOff>
    </xdr:to>
    <xdr:sp macro="" textlink="">
      <xdr:nvSpPr>
        <xdr:cNvPr id="480" name="楕円 479"/>
        <xdr:cNvSpPr/>
      </xdr:nvSpPr>
      <xdr:spPr>
        <a:xfrm>
          <a:off x="7810500" y="1673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22737</xdr:rowOff>
    </xdr:from>
    <xdr:ext cx="534377" cy="259045"/>
    <xdr:sp macro="" textlink="">
      <xdr:nvSpPr>
        <xdr:cNvPr id="481" name="テキスト ボックス 480"/>
        <xdr:cNvSpPr txBox="1"/>
      </xdr:nvSpPr>
      <xdr:spPr>
        <a:xfrm>
          <a:off x="7594111" y="1682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104026</xdr:rowOff>
    </xdr:from>
    <xdr:to>
      <xdr:col>36</xdr:col>
      <xdr:colOff>165100</xdr:colOff>
      <xdr:row>98</xdr:row>
      <xdr:rowOff>34176</xdr:rowOff>
    </xdr:to>
    <xdr:sp macro="" textlink="">
      <xdr:nvSpPr>
        <xdr:cNvPr id="482" name="楕円 481"/>
        <xdr:cNvSpPr/>
      </xdr:nvSpPr>
      <xdr:spPr>
        <a:xfrm>
          <a:off x="6921500" y="1673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25303</xdr:rowOff>
    </xdr:from>
    <xdr:ext cx="534377" cy="259045"/>
    <xdr:sp macro="" textlink="">
      <xdr:nvSpPr>
        <xdr:cNvPr id="483" name="テキスト ボックス 482"/>
        <xdr:cNvSpPr txBox="1"/>
      </xdr:nvSpPr>
      <xdr:spPr>
        <a:xfrm>
          <a:off x="6705111" y="1682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110400</xdr:rowOff>
    </xdr:from>
    <xdr:to>
      <xdr:col>85</xdr:col>
      <xdr:colOff>127000</xdr:colOff>
      <xdr:row>38</xdr:row>
      <xdr:rowOff>160591</xdr:rowOff>
    </xdr:to>
    <xdr:cxnSp macro="">
      <xdr:nvCxnSpPr>
        <xdr:cNvPr id="514" name="直線コネクタ 513"/>
        <xdr:cNvCxnSpPr/>
      </xdr:nvCxnSpPr>
      <xdr:spPr>
        <a:xfrm flipV="1">
          <a:off x="15481300" y="6454050"/>
          <a:ext cx="838200" cy="22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20095</xdr:rowOff>
    </xdr:from>
    <xdr:ext cx="534377" cy="259045"/>
    <xdr:sp macro="" textlink="">
      <xdr:nvSpPr>
        <xdr:cNvPr id="515" name="消防費平均値テキスト"/>
        <xdr:cNvSpPr txBox="1"/>
      </xdr:nvSpPr>
      <xdr:spPr>
        <a:xfrm>
          <a:off x="16370300" y="6535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158171</xdr:rowOff>
    </xdr:from>
    <xdr:to>
      <xdr:col>81</xdr:col>
      <xdr:colOff>50800</xdr:colOff>
      <xdr:row>38</xdr:row>
      <xdr:rowOff>160591</xdr:rowOff>
    </xdr:to>
    <xdr:cxnSp macro="">
      <xdr:nvCxnSpPr>
        <xdr:cNvPr id="517" name="直線コネクタ 516"/>
        <xdr:cNvCxnSpPr/>
      </xdr:nvCxnSpPr>
      <xdr:spPr>
        <a:xfrm>
          <a:off x="14592300" y="6673271"/>
          <a:ext cx="889000" cy="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4791</xdr:rowOff>
    </xdr:from>
    <xdr:ext cx="534377" cy="259045"/>
    <xdr:sp macro="" textlink="">
      <xdr:nvSpPr>
        <xdr:cNvPr id="519" name="テキスト ボックス 518"/>
        <xdr:cNvSpPr txBox="1"/>
      </xdr:nvSpPr>
      <xdr:spPr>
        <a:xfrm>
          <a:off x="15214111" y="634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158171</xdr:rowOff>
    </xdr:from>
    <xdr:to>
      <xdr:col>76</xdr:col>
      <xdr:colOff>114300</xdr:colOff>
      <xdr:row>39</xdr:row>
      <xdr:rowOff>5936</xdr:rowOff>
    </xdr:to>
    <xdr:cxnSp macro="">
      <xdr:nvCxnSpPr>
        <xdr:cNvPr id="520" name="直線コネクタ 519"/>
        <xdr:cNvCxnSpPr/>
      </xdr:nvCxnSpPr>
      <xdr:spPr>
        <a:xfrm flipV="1">
          <a:off x="13703300" y="6673271"/>
          <a:ext cx="889000" cy="1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xdr:rowOff>
    </xdr:from>
    <xdr:ext cx="534377" cy="259045"/>
    <xdr:sp macro="" textlink="">
      <xdr:nvSpPr>
        <xdr:cNvPr id="522" name="テキスト ボックス 521"/>
        <xdr:cNvSpPr txBox="1"/>
      </xdr:nvSpPr>
      <xdr:spPr>
        <a:xfrm>
          <a:off x="14325111" y="634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5936</xdr:rowOff>
    </xdr:from>
    <xdr:to>
      <xdr:col>71</xdr:col>
      <xdr:colOff>177800</xdr:colOff>
      <xdr:row>39</xdr:row>
      <xdr:rowOff>14881</xdr:rowOff>
    </xdr:to>
    <xdr:cxnSp macro="">
      <xdr:nvCxnSpPr>
        <xdr:cNvPr id="523" name="直線コネクタ 522"/>
        <xdr:cNvCxnSpPr/>
      </xdr:nvCxnSpPr>
      <xdr:spPr>
        <a:xfrm flipV="1">
          <a:off x="12814300" y="6692486"/>
          <a:ext cx="889000" cy="8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4" name="フローチャート: 判断 523"/>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170180</xdr:rowOff>
    </xdr:from>
    <xdr:ext cx="534377" cy="259045"/>
    <xdr:sp macro="" textlink="">
      <xdr:nvSpPr>
        <xdr:cNvPr id="525" name="テキスト ボックス 524"/>
        <xdr:cNvSpPr txBox="1"/>
      </xdr:nvSpPr>
      <xdr:spPr>
        <a:xfrm>
          <a:off x="13436111" y="634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26113</xdr:rowOff>
    </xdr:from>
    <xdr:to>
      <xdr:col>67</xdr:col>
      <xdr:colOff>101600</xdr:colOff>
      <xdr:row>38</xdr:row>
      <xdr:rowOff>127713</xdr:rowOff>
    </xdr:to>
    <xdr:sp macro="" textlink="">
      <xdr:nvSpPr>
        <xdr:cNvPr id="526" name="フローチャート: 判断 525"/>
        <xdr:cNvSpPr/>
      </xdr:nvSpPr>
      <xdr:spPr>
        <a:xfrm>
          <a:off x="12763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144241</xdr:rowOff>
    </xdr:from>
    <xdr:ext cx="534377" cy="259045"/>
    <xdr:sp macro="" textlink="">
      <xdr:nvSpPr>
        <xdr:cNvPr id="527" name="テキスト ボックス 526"/>
        <xdr:cNvSpPr txBox="1"/>
      </xdr:nvSpPr>
      <xdr:spPr>
        <a:xfrm>
          <a:off x="12547111" y="631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59600</xdr:rowOff>
    </xdr:from>
    <xdr:to>
      <xdr:col>85</xdr:col>
      <xdr:colOff>177800</xdr:colOff>
      <xdr:row>37</xdr:row>
      <xdr:rowOff>161199</xdr:rowOff>
    </xdr:to>
    <xdr:sp macro="" textlink="">
      <xdr:nvSpPr>
        <xdr:cNvPr id="533" name="楕円 532"/>
        <xdr:cNvSpPr/>
      </xdr:nvSpPr>
      <xdr:spPr>
        <a:xfrm>
          <a:off x="16268700" y="640325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82477</xdr:rowOff>
    </xdr:from>
    <xdr:ext cx="599010" cy="259045"/>
    <xdr:sp macro="" textlink="">
      <xdr:nvSpPr>
        <xdr:cNvPr id="534" name="消防費該当値テキスト"/>
        <xdr:cNvSpPr txBox="1"/>
      </xdr:nvSpPr>
      <xdr:spPr>
        <a:xfrm>
          <a:off x="16370300" y="6254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109791</xdr:rowOff>
    </xdr:from>
    <xdr:to>
      <xdr:col>81</xdr:col>
      <xdr:colOff>101600</xdr:colOff>
      <xdr:row>39</xdr:row>
      <xdr:rowOff>39941</xdr:rowOff>
    </xdr:to>
    <xdr:sp macro="" textlink="">
      <xdr:nvSpPr>
        <xdr:cNvPr id="535" name="楕円 534"/>
        <xdr:cNvSpPr/>
      </xdr:nvSpPr>
      <xdr:spPr>
        <a:xfrm>
          <a:off x="15430500" y="662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31068</xdr:rowOff>
    </xdr:from>
    <xdr:ext cx="534377" cy="259045"/>
    <xdr:sp macro="" textlink="">
      <xdr:nvSpPr>
        <xdr:cNvPr id="536" name="テキスト ボックス 535"/>
        <xdr:cNvSpPr txBox="1"/>
      </xdr:nvSpPr>
      <xdr:spPr>
        <a:xfrm>
          <a:off x="15214111" y="671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107371</xdr:rowOff>
    </xdr:from>
    <xdr:to>
      <xdr:col>76</xdr:col>
      <xdr:colOff>165100</xdr:colOff>
      <xdr:row>39</xdr:row>
      <xdr:rowOff>37521</xdr:rowOff>
    </xdr:to>
    <xdr:sp macro="" textlink="">
      <xdr:nvSpPr>
        <xdr:cNvPr id="537" name="楕円 536"/>
        <xdr:cNvSpPr/>
      </xdr:nvSpPr>
      <xdr:spPr>
        <a:xfrm>
          <a:off x="14541500" y="662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28648</xdr:rowOff>
    </xdr:from>
    <xdr:ext cx="534377" cy="259045"/>
    <xdr:sp macro="" textlink="">
      <xdr:nvSpPr>
        <xdr:cNvPr id="538" name="テキスト ボックス 537"/>
        <xdr:cNvSpPr txBox="1"/>
      </xdr:nvSpPr>
      <xdr:spPr>
        <a:xfrm>
          <a:off x="14325111" y="671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126586</xdr:rowOff>
    </xdr:from>
    <xdr:to>
      <xdr:col>72</xdr:col>
      <xdr:colOff>38100</xdr:colOff>
      <xdr:row>39</xdr:row>
      <xdr:rowOff>56736</xdr:rowOff>
    </xdr:to>
    <xdr:sp macro="" textlink="">
      <xdr:nvSpPr>
        <xdr:cNvPr id="539" name="楕円 538"/>
        <xdr:cNvSpPr/>
      </xdr:nvSpPr>
      <xdr:spPr>
        <a:xfrm>
          <a:off x="13652500" y="664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47863</xdr:rowOff>
    </xdr:from>
    <xdr:ext cx="534377" cy="259045"/>
    <xdr:sp macro="" textlink="">
      <xdr:nvSpPr>
        <xdr:cNvPr id="540" name="テキスト ボックス 539"/>
        <xdr:cNvSpPr txBox="1"/>
      </xdr:nvSpPr>
      <xdr:spPr>
        <a:xfrm>
          <a:off x="13436111" y="673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135531</xdr:rowOff>
    </xdr:from>
    <xdr:to>
      <xdr:col>67</xdr:col>
      <xdr:colOff>101600</xdr:colOff>
      <xdr:row>39</xdr:row>
      <xdr:rowOff>65681</xdr:rowOff>
    </xdr:to>
    <xdr:sp macro="" textlink="">
      <xdr:nvSpPr>
        <xdr:cNvPr id="541" name="楕円 540"/>
        <xdr:cNvSpPr/>
      </xdr:nvSpPr>
      <xdr:spPr>
        <a:xfrm>
          <a:off x="12763500" y="665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56808</xdr:rowOff>
    </xdr:from>
    <xdr:ext cx="534377" cy="259045"/>
    <xdr:sp macro="" textlink="">
      <xdr:nvSpPr>
        <xdr:cNvPr id="542" name="テキスト ボックス 541"/>
        <xdr:cNvSpPr txBox="1"/>
      </xdr:nvSpPr>
      <xdr:spPr>
        <a:xfrm>
          <a:off x="12547111" y="674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149029</xdr:rowOff>
    </xdr:from>
    <xdr:to>
      <xdr:col>85</xdr:col>
      <xdr:colOff>127000</xdr:colOff>
      <xdr:row>58</xdr:row>
      <xdr:rowOff>709</xdr:rowOff>
    </xdr:to>
    <xdr:cxnSp macro="">
      <xdr:nvCxnSpPr>
        <xdr:cNvPr id="569" name="直線コネクタ 568"/>
        <xdr:cNvCxnSpPr/>
      </xdr:nvCxnSpPr>
      <xdr:spPr>
        <a:xfrm>
          <a:off x="15481300" y="9921679"/>
          <a:ext cx="838200" cy="23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3340</xdr:rowOff>
    </xdr:from>
    <xdr:ext cx="599010" cy="259045"/>
    <xdr:sp macro="" textlink="">
      <xdr:nvSpPr>
        <xdr:cNvPr id="570" name="教育費平均値テキスト"/>
        <xdr:cNvSpPr txBox="1"/>
      </xdr:nvSpPr>
      <xdr:spPr>
        <a:xfrm>
          <a:off x="16370300" y="9604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149029</xdr:rowOff>
    </xdr:from>
    <xdr:to>
      <xdr:col>81</xdr:col>
      <xdr:colOff>50800</xdr:colOff>
      <xdr:row>57</xdr:row>
      <xdr:rowOff>165278</xdr:rowOff>
    </xdr:to>
    <xdr:cxnSp macro="">
      <xdr:nvCxnSpPr>
        <xdr:cNvPr id="572" name="直線コネクタ 571"/>
        <xdr:cNvCxnSpPr/>
      </xdr:nvCxnSpPr>
      <xdr:spPr>
        <a:xfrm flipV="1">
          <a:off x="14592300" y="9921679"/>
          <a:ext cx="889000" cy="1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81347</xdr:rowOff>
    </xdr:from>
    <xdr:ext cx="599010" cy="259045"/>
    <xdr:sp macro="" textlink="">
      <xdr:nvSpPr>
        <xdr:cNvPr id="574" name="テキスト ボックス 573"/>
        <xdr:cNvSpPr txBox="1"/>
      </xdr:nvSpPr>
      <xdr:spPr>
        <a:xfrm>
          <a:off x="15181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111557</xdr:rowOff>
    </xdr:from>
    <xdr:to>
      <xdr:col>76</xdr:col>
      <xdr:colOff>114300</xdr:colOff>
      <xdr:row>57</xdr:row>
      <xdr:rowOff>165278</xdr:rowOff>
    </xdr:to>
    <xdr:cxnSp macro="">
      <xdr:nvCxnSpPr>
        <xdr:cNvPr id="575" name="直線コネクタ 574"/>
        <xdr:cNvCxnSpPr/>
      </xdr:nvCxnSpPr>
      <xdr:spPr>
        <a:xfrm>
          <a:off x="13703300" y="9884207"/>
          <a:ext cx="8890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93285</xdr:rowOff>
    </xdr:from>
    <xdr:ext cx="599010" cy="259045"/>
    <xdr:sp macro="" textlink="">
      <xdr:nvSpPr>
        <xdr:cNvPr id="577" name="テキスト ボックス 576"/>
        <xdr:cNvSpPr txBox="1"/>
      </xdr:nvSpPr>
      <xdr:spPr>
        <a:xfrm>
          <a:off x="14292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111557</xdr:rowOff>
    </xdr:from>
    <xdr:to>
      <xdr:col>71</xdr:col>
      <xdr:colOff>177800</xdr:colOff>
      <xdr:row>58</xdr:row>
      <xdr:rowOff>6307</xdr:rowOff>
    </xdr:to>
    <xdr:cxnSp macro="">
      <xdr:nvCxnSpPr>
        <xdr:cNvPr id="578" name="直線コネクタ 577"/>
        <xdr:cNvCxnSpPr/>
      </xdr:nvCxnSpPr>
      <xdr:spPr>
        <a:xfrm flipV="1">
          <a:off x="12814300" y="9884207"/>
          <a:ext cx="889000" cy="6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9" name="フローチャート: 判断 578"/>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76103</xdr:rowOff>
    </xdr:from>
    <xdr:ext cx="599010" cy="259045"/>
    <xdr:sp macro="" textlink="">
      <xdr:nvSpPr>
        <xdr:cNvPr id="580" name="テキスト ボックス 579"/>
        <xdr:cNvSpPr txBox="1"/>
      </xdr:nvSpPr>
      <xdr:spPr>
        <a:xfrm>
          <a:off x="13403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140102</xdr:rowOff>
    </xdr:from>
    <xdr:to>
      <xdr:col>67</xdr:col>
      <xdr:colOff>101600</xdr:colOff>
      <xdr:row>57</xdr:row>
      <xdr:rowOff>70252</xdr:rowOff>
    </xdr:to>
    <xdr:sp macro="" textlink="">
      <xdr:nvSpPr>
        <xdr:cNvPr id="581" name="フローチャート: 判断 580"/>
        <xdr:cNvSpPr/>
      </xdr:nvSpPr>
      <xdr:spPr>
        <a:xfrm>
          <a:off x="12763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86779</xdr:rowOff>
    </xdr:from>
    <xdr:ext cx="599010" cy="259045"/>
    <xdr:sp macro="" textlink="">
      <xdr:nvSpPr>
        <xdr:cNvPr id="582" name="テキスト ボックス 581"/>
        <xdr:cNvSpPr txBox="1"/>
      </xdr:nvSpPr>
      <xdr:spPr>
        <a:xfrm>
          <a:off x="12514795" y="9516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121359</xdr:rowOff>
    </xdr:from>
    <xdr:to>
      <xdr:col>85</xdr:col>
      <xdr:colOff>177800</xdr:colOff>
      <xdr:row>58</xdr:row>
      <xdr:rowOff>51509</xdr:rowOff>
    </xdr:to>
    <xdr:sp macro="" textlink="">
      <xdr:nvSpPr>
        <xdr:cNvPr id="588" name="楕円 587"/>
        <xdr:cNvSpPr/>
      </xdr:nvSpPr>
      <xdr:spPr>
        <a:xfrm>
          <a:off x="16268700" y="989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36286</xdr:rowOff>
    </xdr:from>
    <xdr:ext cx="534377" cy="259045"/>
    <xdr:sp macro="" textlink="">
      <xdr:nvSpPr>
        <xdr:cNvPr id="589" name="教育費該当値テキスト"/>
        <xdr:cNvSpPr txBox="1"/>
      </xdr:nvSpPr>
      <xdr:spPr>
        <a:xfrm>
          <a:off x="16370300" y="980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98229</xdr:rowOff>
    </xdr:from>
    <xdr:to>
      <xdr:col>81</xdr:col>
      <xdr:colOff>101600</xdr:colOff>
      <xdr:row>58</xdr:row>
      <xdr:rowOff>28379</xdr:rowOff>
    </xdr:to>
    <xdr:sp macro="" textlink="">
      <xdr:nvSpPr>
        <xdr:cNvPr id="590" name="楕円 589"/>
        <xdr:cNvSpPr/>
      </xdr:nvSpPr>
      <xdr:spPr>
        <a:xfrm>
          <a:off x="15430500" y="987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19506</xdr:rowOff>
    </xdr:from>
    <xdr:ext cx="534377" cy="259045"/>
    <xdr:sp macro="" textlink="">
      <xdr:nvSpPr>
        <xdr:cNvPr id="591" name="テキスト ボックス 590"/>
        <xdr:cNvSpPr txBox="1"/>
      </xdr:nvSpPr>
      <xdr:spPr>
        <a:xfrm>
          <a:off x="15214111" y="996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114478</xdr:rowOff>
    </xdr:from>
    <xdr:to>
      <xdr:col>76</xdr:col>
      <xdr:colOff>165100</xdr:colOff>
      <xdr:row>58</xdr:row>
      <xdr:rowOff>44628</xdr:rowOff>
    </xdr:to>
    <xdr:sp macro="" textlink="">
      <xdr:nvSpPr>
        <xdr:cNvPr id="592" name="楕円 591"/>
        <xdr:cNvSpPr/>
      </xdr:nvSpPr>
      <xdr:spPr>
        <a:xfrm>
          <a:off x="14541500" y="98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35755</xdr:rowOff>
    </xdr:from>
    <xdr:ext cx="534377" cy="259045"/>
    <xdr:sp macro="" textlink="">
      <xdr:nvSpPr>
        <xdr:cNvPr id="593" name="テキスト ボックス 592"/>
        <xdr:cNvSpPr txBox="1"/>
      </xdr:nvSpPr>
      <xdr:spPr>
        <a:xfrm>
          <a:off x="14325111" y="997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60757</xdr:rowOff>
    </xdr:from>
    <xdr:to>
      <xdr:col>72</xdr:col>
      <xdr:colOff>38100</xdr:colOff>
      <xdr:row>57</xdr:row>
      <xdr:rowOff>162357</xdr:rowOff>
    </xdr:to>
    <xdr:sp macro="" textlink="">
      <xdr:nvSpPr>
        <xdr:cNvPr id="594" name="楕円 593"/>
        <xdr:cNvSpPr/>
      </xdr:nvSpPr>
      <xdr:spPr>
        <a:xfrm>
          <a:off x="13652500" y="983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153484</xdr:rowOff>
    </xdr:from>
    <xdr:ext cx="534377" cy="259045"/>
    <xdr:sp macro="" textlink="">
      <xdr:nvSpPr>
        <xdr:cNvPr id="595" name="テキスト ボックス 594"/>
        <xdr:cNvSpPr txBox="1"/>
      </xdr:nvSpPr>
      <xdr:spPr>
        <a:xfrm>
          <a:off x="13436111" y="992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126957</xdr:rowOff>
    </xdr:from>
    <xdr:to>
      <xdr:col>67</xdr:col>
      <xdr:colOff>101600</xdr:colOff>
      <xdr:row>58</xdr:row>
      <xdr:rowOff>57107</xdr:rowOff>
    </xdr:to>
    <xdr:sp macro="" textlink="">
      <xdr:nvSpPr>
        <xdr:cNvPr id="596" name="楕円 595"/>
        <xdr:cNvSpPr/>
      </xdr:nvSpPr>
      <xdr:spPr>
        <a:xfrm>
          <a:off x="12763500" y="989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48234</xdr:rowOff>
    </xdr:from>
    <xdr:ext cx="534377" cy="259045"/>
    <xdr:sp macro="" textlink="">
      <xdr:nvSpPr>
        <xdr:cNvPr id="597" name="テキスト ボックス 596"/>
        <xdr:cNvSpPr txBox="1"/>
      </xdr:nvSpPr>
      <xdr:spPr>
        <a:xfrm>
          <a:off x="12547111" y="999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43920</xdr:rowOff>
    </xdr:from>
    <xdr:to>
      <xdr:col>85</xdr:col>
      <xdr:colOff>127000</xdr:colOff>
      <xdr:row>79</xdr:row>
      <xdr:rowOff>44450</xdr:rowOff>
    </xdr:to>
    <xdr:cxnSp macro="">
      <xdr:nvCxnSpPr>
        <xdr:cNvPr id="626" name="直線コネクタ 625"/>
        <xdr:cNvCxnSpPr/>
      </xdr:nvCxnSpPr>
      <xdr:spPr>
        <a:xfrm>
          <a:off x="15481300" y="13588470"/>
          <a:ext cx="838200" cy="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114882</xdr:rowOff>
    </xdr:from>
    <xdr:ext cx="534377" cy="259045"/>
    <xdr:sp macro="" textlink="">
      <xdr:nvSpPr>
        <xdr:cNvPr id="627" name="災害復旧費平均値テキスト"/>
        <xdr:cNvSpPr txBox="1"/>
      </xdr:nvSpPr>
      <xdr:spPr>
        <a:xfrm>
          <a:off x="16370300" y="1331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43920</xdr:rowOff>
    </xdr:from>
    <xdr:to>
      <xdr:col>81</xdr:col>
      <xdr:colOff>50800</xdr:colOff>
      <xdr:row>79</xdr:row>
      <xdr:rowOff>44434</xdr:rowOff>
    </xdr:to>
    <xdr:cxnSp macro="">
      <xdr:nvCxnSpPr>
        <xdr:cNvPr id="629" name="直線コネクタ 628"/>
        <xdr:cNvCxnSpPr/>
      </xdr:nvCxnSpPr>
      <xdr:spPr>
        <a:xfrm flipV="1">
          <a:off x="14592300" y="13588470"/>
          <a:ext cx="889000" cy="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47209</xdr:rowOff>
    </xdr:from>
    <xdr:ext cx="534377" cy="259045"/>
    <xdr:sp macro="" textlink="">
      <xdr:nvSpPr>
        <xdr:cNvPr id="631" name="テキスト ボックス 630"/>
        <xdr:cNvSpPr txBox="1"/>
      </xdr:nvSpPr>
      <xdr:spPr>
        <a:xfrm>
          <a:off x="15214111" y="132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34274</xdr:rowOff>
    </xdr:from>
    <xdr:to>
      <xdr:col>76</xdr:col>
      <xdr:colOff>114300</xdr:colOff>
      <xdr:row>79</xdr:row>
      <xdr:rowOff>44434</xdr:rowOff>
    </xdr:to>
    <xdr:cxnSp macro="">
      <xdr:nvCxnSpPr>
        <xdr:cNvPr id="632" name="直線コネクタ 631"/>
        <xdr:cNvCxnSpPr/>
      </xdr:nvCxnSpPr>
      <xdr:spPr>
        <a:xfrm>
          <a:off x="13703300" y="13578824"/>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40881</xdr:rowOff>
    </xdr:from>
    <xdr:ext cx="534377" cy="259045"/>
    <xdr:sp macro="" textlink="">
      <xdr:nvSpPr>
        <xdr:cNvPr id="634" name="テキスト ボックス 633"/>
        <xdr:cNvSpPr txBox="1"/>
      </xdr:nvSpPr>
      <xdr:spPr>
        <a:xfrm>
          <a:off x="14325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28284</xdr:rowOff>
    </xdr:from>
    <xdr:to>
      <xdr:col>71</xdr:col>
      <xdr:colOff>177800</xdr:colOff>
      <xdr:row>79</xdr:row>
      <xdr:rowOff>34274</xdr:rowOff>
    </xdr:to>
    <xdr:cxnSp macro="">
      <xdr:nvCxnSpPr>
        <xdr:cNvPr id="635" name="直線コネクタ 634"/>
        <xdr:cNvCxnSpPr/>
      </xdr:nvCxnSpPr>
      <xdr:spPr>
        <a:xfrm>
          <a:off x="12814300" y="13572834"/>
          <a:ext cx="889000" cy="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6" name="フローチャート: 判断 635"/>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56399</xdr:rowOff>
    </xdr:from>
    <xdr:ext cx="534377" cy="259045"/>
    <xdr:sp macro="" textlink="">
      <xdr:nvSpPr>
        <xdr:cNvPr id="637" name="テキスト ボックス 636"/>
        <xdr:cNvSpPr txBox="1"/>
      </xdr:nvSpPr>
      <xdr:spPr>
        <a:xfrm>
          <a:off x="13436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95960</xdr:rowOff>
    </xdr:from>
    <xdr:to>
      <xdr:col>67</xdr:col>
      <xdr:colOff>101600</xdr:colOff>
      <xdr:row>79</xdr:row>
      <xdr:rowOff>26110</xdr:rowOff>
    </xdr:to>
    <xdr:sp macro="" textlink="">
      <xdr:nvSpPr>
        <xdr:cNvPr id="638" name="フローチャート: 判断 637"/>
        <xdr:cNvSpPr/>
      </xdr:nvSpPr>
      <xdr:spPr>
        <a:xfrm>
          <a:off x="12763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42637</xdr:rowOff>
    </xdr:from>
    <xdr:ext cx="534377" cy="259045"/>
    <xdr:sp macro="" textlink="">
      <xdr:nvSpPr>
        <xdr:cNvPr id="639" name="テキスト ボックス 638"/>
        <xdr:cNvSpPr txBox="1"/>
      </xdr:nvSpPr>
      <xdr:spPr>
        <a:xfrm>
          <a:off x="12547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5" name="楕円 64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6"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164570</xdr:rowOff>
    </xdr:from>
    <xdr:to>
      <xdr:col>81</xdr:col>
      <xdr:colOff>101600</xdr:colOff>
      <xdr:row>79</xdr:row>
      <xdr:rowOff>94720</xdr:rowOff>
    </xdr:to>
    <xdr:sp macro="" textlink="">
      <xdr:nvSpPr>
        <xdr:cNvPr id="647" name="楕円 646"/>
        <xdr:cNvSpPr/>
      </xdr:nvSpPr>
      <xdr:spPr>
        <a:xfrm>
          <a:off x="15430500" y="1353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85847</xdr:rowOff>
    </xdr:from>
    <xdr:ext cx="378565" cy="259045"/>
    <xdr:sp macro="" textlink="">
      <xdr:nvSpPr>
        <xdr:cNvPr id="648" name="テキスト ボックス 647"/>
        <xdr:cNvSpPr txBox="1"/>
      </xdr:nvSpPr>
      <xdr:spPr>
        <a:xfrm>
          <a:off x="15292017" y="13630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165084</xdr:rowOff>
    </xdr:from>
    <xdr:to>
      <xdr:col>76</xdr:col>
      <xdr:colOff>165100</xdr:colOff>
      <xdr:row>79</xdr:row>
      <xdr:rowOff>95234</xdr:rowOff>
    </xdr:to>
    <xdr:sp macro="" textlink="">
      <xdr:nvSpPr>
        <xdr:cNvPr id="649" name="楕円 648"/>
        <xdr:cNvSpPr/>
      </xdr:nvSpPr>
      <xdr:spPr>
        <a:xfrm>
          <a:off x="14541500" y="1353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86361</xdr:rowOff>
    </xdr:from>
    <xdr:ext cx="249299" cy="259045"/>
    <xdr:sp macro="" textlink="">
      <xdr:nvSpPr>
        <xdr:cNvPr id="650" name="テキスト ボックス 649"/>
        <xdr:cNvSpPr txBox="1"/>
      </xdr:nvSpPr>
      <xdr:spPr>
        <a:xfrm>
          <a:off x="14467650" y="13630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154924</xdr:rowOff>
    </xdr:from>
    <xdr:to>
      <xdr:col>72</xdr:col>
      <xdr:colOff>38100</xdr:colOff>
      <xdr:row>79</xdr:row>
      <xdr:rowOff>85074</xdr:rowOff>
    </xdr:to>
    <xdr:sp macro="" textlink="">
      <xdr:nvSpPr>
        <xdr:cNvPr id="651" name="楕円 650"/>
        <xdr:cNvSpPr/>
      </xdr:nvSpPr>
      <xdr:spPr>
        <a:xfrm>
          <a:off x="13652500" y="1352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76201</xdr:rowOff>
    </xdr:from>
    <xdr:ext cx="469744" cy="259045"/>
    <xdr:sp macro="" textlink="">
      <xdr:nvSpPr>
        <xdr:cNvPr id="652" name="テキスト ボックス 651"/>
        <xdr:cNvSpPr txBox="1"/>
      </xdr:nvSpPr>
      <xdr:spPr>
        <a:xfrm>
          <a:off x="13468428" y="13620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148934</xdr:rowOff>
    </xdr:from>
    <xdr:to>
      <xdr:col>67</xdr:col>
      <xdr:colOff>101600</xdr:colOff>
      <xdr:row>79</xdr:row>
      <xdr:rowOff>79084</xdr:rowOff>
    </xdr:to>
    <xdr:sp macro="" textlink="">
      <xdr:nvSpPr>
        <xdr:cNvPr id="653" name="楕円 652"/>
        <xdr:cNvSpPr/>
      </xdr:nvSpPr>
      <xdr:spPr>
        <a:xfrm>
          <a:off x="12763500" y="1352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70211</xdr:rowOff>
    </xdr:from>
    <xdr:ext cx="469744" cy="259045"/>
    <xdr:sp macro="" textlink="">
      <xdr:nvSpPr>
        <xdr:cNvPr id="654" name="テキスト ボックス 653"/>
        <xdr:cNvSpPr txBox="1"/>
      </xdr:nvSpPr>
      <xdr:spPr>
        <a:xfrm>
          <a:off x="12579428" y="13614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97329</xdr:rowOff>
    </xdr:from>
    <xdr:to>
      <xdr:col>85</xdr:col>
      <xdr:colOff>127000</xdr:colOff>
      <xdr:row>98</xdr:row>
      <xdr:rowOff>109176</xdr:rowOff>
    </xdr:to>
    <xdr:cxnSp macro="">
      <xdr:nvCxnSpPr>
        <xdr:cNvPr id="683" name="直線コネクタ 682"/>
        <xdr:cNvCxnSpPr/>
      </xdr:nvCxnSpPr>
      <xdr:spPr>
        <a:xfrm flipV="1">
          <a:off x="15481300" y="16899429"/>
          <a:ext cx="838200" cy="1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85726</xdr:rowOff>
    </xdr:from>
    <xdr:ext cx="599010" cy="259045"/>
    <xdr:sp macro="" textlink="">
      <xdr:nvSpPr>
        <xdr:cNvPr id="684" name="公債費平均値テキスト"/>
        <xdr:cNvSpPr txBox="1"/>
      </xdr:nvSpPr>
      <xdr:spPr>
        <a:xfrm>
          <a:off x="16370300" y="16544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98377</xdr:rowOff>
    </xdr:from>
    <xdr:to>
      <xdr:col>81</xdr:col>
      <xdr:colOff>50800</xdr:colOff>
      <xdr:row>98</xdr:row>
      <xdr:rowOff>109176</xdr:rowOff>
    </xdr:to>
    <xdr:cxnSp macro="">
      <xdr:nvCxnSpPr>
        <xdr:cNvPr id="686" name="直線コネクタ 685"/>
        <xdr:cNvCxnSpPr/>
      </xdr:nvCxnSpPr>
      <xdr:spPr>
        <a:xfrm>
          <a:off x="14592300" y="16900477"/>
          <a:ext cx="889000" cy="10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388</xdr:rowOff>
    </xdr:from>
    <xdr:ext cx="599010" cy="259045"/>
    <xdr:sp macro="" textlink="">
      <xdr:nvSpPr>
        <xdr:cNvPr id="688" name="テキスト ボックス 687"/>
        <xdr:cNvSpPr txBox="1"/>
      </xdr:nvSpPr>
      <xdr:spPr>
        <a:xfrm>
          <a:off x="15181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94174</xdr:rowOff>
    </xdr:from>
    <xdr:to>
      <xdr:col>76</xdr:col>
      <xdr:colOff>114300</xdr:colOff>
      <xdr:row>98</xdr:row>
      <xdr:rowOff>98377</xdr:rowOff>
    </xdr:to>
    <xdr:cxnSp macro="">
      <xdr:nvCxnSpPr>
        <xdr:cNvPr id="689" name="直線コネクタ 688"/>
        <xdr:cNvCxnSpPr/>
      </xdr:nvCxnSpPr>
      <xdr:spPr>
        <a:xfrm>
          <a:off x="13703300" y="16896274"/>
          <a:ext cx="889000" cy="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4709</xdr:rowOff>
    </xdr:from>
    <xdr:ext cx="599010" cy="259045"/>
    <xdr:sp macro="" textlink="">
      <xdr:nvSpPr>
        <xdr:cNvPr id="691" name="テキスト ボックス 690"/>
        <xdr:cNvSpPr txBox="1"/>
      </xdr:nvSpPr>
      <xdr:spPr>
        <a:xfrm>
          <a:off x="14292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75121</xdr:rowOff>
    </xdr:from>
    <xdr:to>
      <xdr:col>71</xdr:col>
      <xdr:colOff>177800</xdr:colOff>
      <xdr:row>98</xdr:row>
      <xdr:rowOff>94174</xdr:rowOff>
    </xdr:to>
    <xdr:cxnSp macro="">
      <xdr:nvCxnSpPr>
        <xdr:cNvPr id="692" name="直線コネクタ 691"/>
        <xdr:cNvCxnSpPr/>
      </xdr:nvCxnSpPr>
      <xdr:spPr>
        <a:xfrm>
          <a:off x="12814300" y="16877221"/>
          <a:ext cx="889000" cy="1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3" name="フローチャート: 判断 692"/>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4593</xdr:rowOff>
    </xdr:from>
    <xdr:ext cx="599010" cy="259045"/>
    <xdr:sp macro="" textlink="">
      <xdr:nvSpPr>
        <xdr:cNvPr id="694" name="テキスト ボックス 693"/>
        <xdr:cNvSpPr txBox="1"/>
      </xdr:nvSpPr>
      <xdr:spPr>
        <a:xfrm>
          <a:off x="13403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695" name="フローチャート: 判断 694"/>
        <xdr:cNvSpPr/>
      </xdr:nvSpPr>
      <xdr:spPr>
        <a:xfrm>
          <a:off x="12763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170744</xdr:rowOff>
    </xdr:from>
    <xdr:ext cx="599010" cy="259045"/>
    <xdr:sp macro="" textlink="">
      <xdr:nvSpPr>
        <xdr:cNvPr id="696" name="テキスト ボックス 695"/>
        <xdr:cNvSpPr txBox="1"/>
      </xdr:nvSpPr>
      <xdr:spPr>
        <a:xfrm>
          <a:off x="12514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46529</xdr:rowOff>
    </xdr:from>
    <xdr:to>
      <xdr:col>85</xdr:col>
      <xdr:colOff>177800</xdr:colOff>
      <xdr:row>98</xdr:row>
      <xdr:rowOff>148129</xdr:rowOff>
    </xdr:to>
    <xdr:sp macro="" textlink="">
      <xdr:nvSpPr>
        <xdr:cNvPr id="702" name="楕円 701"/>
        <xdr:cNvSpPr/>
      </xdr:nvSpPr>
      <xdr:spPr>
        <a:xfrm>
          <a:off x="16268700" y="1684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132906</xdr:rowOff>
    </xdr:from>
    <xdr:ext cx="534377" cy="259045"/>
    <xdr:sp macro="" textlink="">
      <xdr:nvSpPr>
        <xdr:cNvPr id="703" name="公債費該当値テキスト"/>
        <xdr:cNvSpPr txBox="1"/>
      </xdr:nvSpPr>
      <xdr:spPr>
        <a:xfrm>
          <a:off x="16370300" y="1676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58376</xdr:rowOff>
    </xdr:from>
    <xdr:to>
      <xdr:col>81</xdr:col>
      <xdr:colOff>101600</xdr:colOff>
      <xdr:row>98</xdr:row>
      <xdr:rowOff>159976</xdr:rowOff>
    </xdr:to>
    <xdr:sp macro="" textlink="">
      <xdr:nvSpPr>
        <xdr:cNvPr id="704" name="楕円 703"/>
        <xdr:cNvSpPr/>
      </xdr:nvSpPr>
      <xdr:spPr>
        <a:xfrm>
          <a:off x="15430500" y="1686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151103</xdr:rowOff>
    </xdr:from>
    <xdr:ext cx="534377" cy="259045"/>
    <xdr:sp macro="" textlink="">
      <xdr:nvSpPr>
        <xdr:cNvPr id="705" name="テキスト ボックス 704"/>
        <xdr:cNvSpPr txBox="1"/>
      </xdr:nvSpPr>
      <xdr:spPr>
        <a:xfrm>
          <a:off x="15214111" y="1695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47577</xdr:rowOff>
    </xdr:from>
    <xdr:to>
      <xdr:col>76</xdr:col>
      <xdr:colOff>165100</xdr:colOff>
      <xdr:row>98</xdr:row>
      <xdr:rowOff>149177</xdr:rowOff>
    </xdr:to>
    <xdr:sp macro="" textlink="">
      <xdr:nvSpPr>
        <xdr:cNvPr id="706" name="楕円 705"/>
        <xdr:cNvSpPr/>
      </xdr:nvSpPr>
      <xdr:spPr>
        <a:xfrm>
          <a:off x="14541500" y="1684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140304</xdr:rowOff>
    </xdr:from>
    <xdr:ext cx="534377" cy="259045"/>
    <xdr:sp macro="" textlink="">
      <xdr:nvSpPr>
        <xdr:cNvPr id="707" name="テキスト ボックス 706"/>
        <xdr:cNvSpPr txBox="1"/>
      </xdr:nvSpPr>
      <xdr:spPr>
        <a:xfrm>
          <a:off x="14325111" y="1694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43374</xdr:rowOff>
    </xdr:from>
    <xdr:to>
      <xdr:col>72</xdr:col>
      <xdr:colOff>38100</xdr:colOff>
      <xdr:row>98</xdr:row>
      <xdr:rowOff>144974</xdr:rowOff>
    </xdr:to>
    <xdr:sp macro="" textlink="">
      <xdr:nvSpPr>
        <xdr:cNvPr id="708" name="楕円 707"/>
        <xdr:cNvSpPr/>
      </xdr:nvSpPr>
      <xdr:spPr>
        <a:xfrm>
          <a:off x="13652500" y="1684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136101</xdr:rowOff>
    </xdr:from>
    <xdr:ext cx="534377" cy="259045"/>
    <xdr:sp macro="" textlink="">
      <xdr:nvSpPr>
        <xdr:cNvPr id="709" name="テキスト ボックス 708"/>
        <xdr:cNvSpPr txBox="1"/>
      </xdr:nvSpPr>
      <xdr:spPr>
        <a:xfrm>
          <a:off x="13436111" y="1693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24321</xdr:rowOff>
    </xdr:from>
    <xdr:to>
      <xdr:col>67</xdr:col>
      <xdr:colOff>101600</xdr:colOff>
      <xdr:row>98</xdr:row>
      <xdr:rowOff>125921</xdr:rowOff>
    </xdr:to>
    <xdr:sp macro="" textlink="">
      <xdr:nvSpPr>
        <xdr:cNvPr id="710" name="楕円 709"/>
        <xdr:cNvSpPr/>
      </xdr:nvSpPr>
      <xdr:spPr>
        <a:xfrm>
          <a:off x="12763500" y="1682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117048</xdr:rowOff>
    </xdr:from>
    <xdr:ext cx="534377" cy="259045"/>
    <xdr:sp macro="" textlink="">
      <xdr:nvSpPr>
        <xdr:cNvPr id="711" name="テキスト ボックス 710"/>
        <xdr:cNvSpPr txBox="1"/>
      </xdr:nvSpPr>
      <xdr:spPr>
        <a:xfrm>
          <a:off x="12547111" y="1691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6" name="テキスト ボックス 745"/>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48" name="フローチャート: 判断 747"/>
        <xdr:cNvSpPr/>
      </xdr:nvSpPr>
      <xdr:spPr>
        <a:xfrm>
          <a:off x="19494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10248</xdr:rowOff>
    </xdr:from>
    <xdr:ext cx="378565" cy="259045"/>
    <xdr:sp macro="" textlink="">
      <xdr:nvSpPr>
        <xdr:cNvPr id="749" name="テキスト ボックス 748"/>
        <xdr:cNvSpPr txBox="1"/>
      </xdr:nvSpPr>
      <xdr:spPr>
        <a:xfrm>
          <a:off x="19356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151674</xdr:rowOff>
    </xdr:from>
    <xdr:to>
      <xdr:col>98</xdr:col>
      <xdr:colOff>38100</xdr:colOff>
      <xdr:row>38</xdr:row>
      <xdr:rowOff>81824</xdr:rowOff>
    </xdr:to>
    <xdr:sp macro="" textlink="">
      <xdr:nvSpPr>
        <xdr:cNvPr id="750" name="フローチャート: 判断 749"/>
        <xdr:cNvSpPr/>
      </xdr:nvSpPr>
      <xdr:spPr>
        <a:xfrm>
          <a:off x="18605500" y="64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98351</xdr:rowOff>
    </xdr:from>
    <xdr:ext cx="469744" cy="259045"/>
    <xdr:sp macro="" textlink="">
      <xdr:nvSpPr>
        <xdr:cNvPr id="751" name="テキスト ボックス 750"/>
        <xdr:cNvSpPr txBox="1"/>
      </xdr:nvSpPr>
      <xdr:spPr>
        <a:xfrm>
          <a:off x="18421428" y="62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議会費及び消防費以外の</a:t>
          </a:r>
          <a:r>
            <a:rPr kumimoji="1" lang="ja-JP" altLang="ja-JP" sz="1100">
              <a:solidFill>
                <a:schemeClr val="dk1"/>
              </a:solidFill>
              <a:effectLst/>
              <a:latin typeface="+mn-ea"/>
              <a:ea typeface="+mn-ea"/>
              <a:cs typeface="+mn-cs"/>
            </a:rPr>
            <a:t>費目について</a:t>
          </a:r>
          <a:r>
            <a:rPr kumimoji="1" lang="ja-JP" altLang="en-US" sz="1100">
              <a:solidFill>
                <a:schemeClr val="dk1"/>
              </a:solidFill>
              <a:effectLst/>
              <a:latin typeface="+mn-ea"/>
              <a:ea typeface="+mn-ea"/>
              <a:cs typeface="+mn-cs"/>
            </a:rPr>
            <a:t>は</a:t>
          </a:r>
          <a:r>
            <a:rPr kumimoji="1" lang="ja-JP" altLang="ja-JP" sz="1100">
              <a:solidFill>
                <a:schemeClr val="dk1"/>
              </a:solidFill>
              <a:effectLst/>
              <a:latin typeface="+mn-ea"/>
              <a:ea typeface="+mn-ea"/>
              <a:cs typeface="+mn-cs"/>
            </a:rPr>
            <a:t>、類似団体と比較して一人当たりのコストが低い状況となっている。</a:t>
          </a:r>
          <a:endParaRPr lang="ja-JP" altLang="ja-JP" sz="1400">
            <a:effectLst/>
            <a:latin typeface="+mn-ea"/>
            <a:ea typeface="+mn-ea"/>
          </a:endParaRPr>
        </a:p>
        <a:p>
          <a:r>
            <a:rPr kumimoji="1" lang="ja-JP" altLang="ja-JP" sz="11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議会</a:t>
          </a:r>
          <a:r>
            <a:rPr kumimoji="1" lang="ja-JP" altLang="ja-JP" sz="1100">
              <a:solidFill>
                <a:schemeClr val="dk1"/>
              </a:solidFill>
              <a:effectLst/>
              <a:latin typeface="+mn-ea"/>
              <a:ea typeface="+mn-ea"/>
              <a:cs typeface="+mn-cs"/>
            </a:rPr>
            <a:t>費については、住民一人当たり</a:t>
          </a:r>
          <a:r>
            <a:rPr kumimoji="1" lang="en-US" altLang="ja-JP" sz="1100">
              <a:solidFill>
                <a:schemeClr val="dk1"/>
              </a:solidFill>
              <a:effectLst/>
              <a:latin typeface="+mn-ea"/>
              <a:ea typeface="+mn-ea"/>
              <a:cs typeface="+mn-cs"/>
            </a:rPr>
            <a:t>17,498</a:t>
          </a:r>
          <a:r>
            <a:rPr kumimoji="1" lang="ja-JP" altLang="ja-JP" sz="1100">
              <a:solidFill>
                <a:schemeClr val="dk1"/>
              </a:solidFill>
              <a:effectLst/>
              <a:latin typeface="+mn-ea"/>
              <a:ea typeface="+mn-ea"/>
              <a:cs typeface="+mn-cs"/>
            </a:rPr>
            <a:t>円（前年比</a:t>
          </a:r>
          <a:r>
            <a:rPr kumimoji="1" lang="en-US" altLang="ja-JP" sz="1100">
              <a:solidFill>
                <a:schemeClr val="dk1"/>
              </a:solidFill>
              <a:effectLst/>
              <a:latin typeface="+mn-ea"/>
              <a:ea typeface="+mn-ea"/>
              <a:cs typeface="+mn-cs"/>
            </a:rPr>
            <a:t>522</a:t>
          </a:r>
          <a:r>
            <a:rPr kumimoji="1" lang="ja-JP" altLang="ja-JP" sz="1100">
              <a:solidFill>
                <a:schemeClr val="dk1"/>
              </a:solidFill>
              <a:effectLst/>
              <a:latin typeface="+mn-ea"/>
              <a:ea typeface="+mn-ea"/>
              <a:cs typeface="+mn-cs"/>
            </a:rPr>
            <a:t>円の増）であり、類似団体平均より</a:t>
          </a:r>
          <a:r>
            <a:rPr kumimoji="1" lang="en-US" altLang="ja-JP" sz="1100">
              <a:solidFill>
                <a:schemeClr val="dk1"/>
              </a:solidFill>
              <a:effectLst/>
              <a:latin typeface="+mn-ea"/>
              <a:ea typeface="+mn-ea"/>
              <a:cs typeface="+mn-cs"/>
            </a:rPr>
            <a:t>107</a:t>
          </a:r>
          <a:r>
            <a:rPr kumimoji="1" lang="ja-JP" altLang="ja-JP" sz="1100">
              <a:solidFill>
                <a:schemeClr val="dk1"/>
              </a:solidFill>
              <a:effectLst/>
              <a:latin typeface="+mn-ea"/>
              <a:ea typeface="+mn-ea"/>
              <a:cs typeface="+mn-cs"/>
            </a:rPr>
            <a:t>円高くなっている。これは、主に</a:t>
          </a:r>
          <a:r>
            <a:rPr kumimoji="1" lang="ja-JP" altLang="en-US" sz="1100">
              <a:solidFill>
                <a:schemeClr val="dk1"/>
              </a:solidFill>
              <a:effectLst/>
              <a:latin typeface="+mn-ea"/>
              <a:ea typeface="+mn-ea"/>
              <a:cs typeface="+mn-cs"/>
            </a:rPr>
            <a:t>総務文教・産業建設常任委員会合同視察研修</a:t>
          </a:r>
          <a:r>
            <a:rPr kumimoji="1" lang="ja-JP" altLang="ja-JP" sz="1100">
              <a:solidFill>
                <a:schemeClr val="dk1"/>
              </a:solidFill>
              <a:effectLst/>
              <a:latin typeface="+mn-ea"/>
              <a:ea typeface="+mn-ea"/>
              <a:cs typeface="+mn-cs"/>
            </a:rPr>
            <a:t>事業</a:t>
          </a:r>
          <a:r>
            <a:rPr kumimoji="1" lang="ja-JP" altLang="en-US"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931</a:t>
          </a:r>
          <a:r>
            <a:rPr kumimoji="1" lang="ja-JP" altLang="ja-JP" sz="1100">
              <a:solidFill>
                <a:schemeClr val="dk1"/>
              </a:solidFill>
              <a:effectLst/>
              <a:latin typeface="+mn-ea"/>
              <a:ea typeface="+mn-ea"/>
              <a:cs typeface="+mn-cs"/>
            </a:rPr>
            <a:t>千円）による</a:t>
          </a:r>
          <a:r>
            <a:rPr kumimoji="1" lang="ja-JP" altLang="en-US" sz="1100">
              <a:solidFill>
                <a:schemeClr val="dk1"/>
              </a:solidFill>
              <a:effectLst/>
              <a:latin typeface="+mn-ea"/>
              <a:ea typeface="+mn-ea"/>
              <a:cs typeface="+mn-cs"/>
            </a:rPr>
            <a:t>臨時的物件費</a:t>
          </a:r>
          <a:r>
            <a:rPr kumimoji="1" lang="ja-JP" altLang="ja-JP" sz="1100">
              <a:solidFill>
                <a:schemeClr val="dk1"/>
              </a:solidFill>
              <a:effectLst/>
              <a:latin typeface="+mn-ea"/>
              <a:ea typeface="+mn-ea"/>
              <a:cs typeface="+mn-cs"/>
            </a:rPr>
            <a:t>の増によるもので、来年度以降</a:t>
          </a:r>
          <a:r>
            <a:rPr kumimoji="1" lang="ja-JP" altLang="en-US" sz="1100">
              <a:solidFill>
                <a:schemeClr val="dk1"/>
              </a:solidFill>
              <a:effectLst/>
              <a:latin typeface="+mn-ea"/>
              <a:ea typeface="+mn-ea"/>
              <a:cs typeface="+mn-cs"/>
            </a:rPr>
            <a:t>も</a:t>
          </a:r>
          <a:r>
            <a:rPr kumimoji="1" lang="ja-JP" altLang="ja-JP" sz="1100">
              <a:solidFill>
                <a:schemeClr val="dk1"/>
              </a:solidFill>
              <a:effectLst/>
              <a:latin typeface="+mn-ea"/>
              <a:ea typeface="+mn-ea"/>
              <a:cs typeface="+mn-cs"/>
            </a:rPr>
            <a:t>類似団体平均</a:t>
          </a:r>
          <a:r>
            <a:rPr kumimoji="1" lang="ja-JP" altLang="en-US" sz="1100">
              <a:solidFill>
                <a:schemeClr val="dk1"/>
              </a:solidFill>
              <a:effectLst/>
              <a:latin typeface="+mn-ea"/>
              <a:ea typeface="+mn-ea"/>
              <a:cs typeface="+mn-cs"/>
            </a:rPr>
            <a:t>に近い</a:t>
          </a:r>
          <a:r>
            <a:rPr kumimoji="1" lang="ja-JP" altLang="ja-JP" sz="1100">
              <a:solidFill>
                <a:schemeClr val="dk1"/>
              </a:solidFill>
              <a:effectLst/>
              <a:latin typeface="+mn-ea"/>
              <a:ea typeface="+mn-ea"/>
              <a:cs typeface="+mn-cs"/>
            </a:rPr>
            <a:t>コストに落ち着く見込である。</a:t>
          </a:r>
          <a:endParaRPr lang="ja-JP" altLang="ja-JP" sz="1400">
            <a:effectLst/>
            <a:latin typeface="+mn-ea"/>
            <a:ea typeface="+mn-ea"/>
          </a:endParaRPr>
        </a:p>
        <a:p>
          <a:r>
            <a:rPr kumimoji="1" lang="ja-JP" altLang="ja-JP" sz="11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消防</a:t>
          </a:r>
          <a:r>
            <a:rPr kumimoji="1" lang="ja-JP" altLang="ja-JP" sz="1100">
              <a:solidFill>
                <a:schemeClr val="dk1"/>
              </a:solidFill>
              <a:effectLst/>
              <a:latin typeface="+mn-ea"/>
              <a:ea typeface="+mn-ea"/>
              <a:cs typeface="+mn-cs"/>
            </a:rPr>
            <a:t>費については、住民一人当たり</a:t>
          </a:r>
          <a:r>
            <a:rPr kumimoji="1" lang="en-US" altLang="ja-JP" sz="1100">
              <a:solidFill>
                <a:schemeClr val="dk1"/>
              </a:solidFill>
              <a:effectLst/>
              <a:latin typeface="+mn-ea"/>
              <a:ea typeface="+mn-ea"/>
              <a:cs typeface="+mn-cs"/>
            </a:rPr>
            <a:t>101,472</a:t>
          </a:r>
          <a:r>
            <a:rPr kumimoji="1" lang="ja-JP" altLang="ja-JP" sz="1100">
              <a:solidFill>
                <a:schemeClr val="dk1"/>
              </a:solidFill>
              <a:effectLst/>
              <a:latin typeface="+mn-ea"/>
              <a:ea typeface="+mn-ea"/>
              <a:cs typeface="+mn-cs"/>
            </a:rPr>
            <a:t>円（前年比</a:t>
          </a:r>
          <a:r>
            <a:rPr kumimoji="1" lang="en-US" altLang="ja-JP" sz="1100">
              <a:solidFill>
                <a:schemeClr val="dk1"/>
              </a:solidFill>
              <a:effectLst/>
              <a:latin typeface="+mn-ea"/>
              <a:ea typeface="+mn-ea"/>
              <a:cs typeface="+mn-cs"/>
            </a:rPr>
            <a:t>67,869</a:t>
          </a:r>
          <a:r>
            <a:rPr kumimoji="1" lang="ja-JP" altLang="ja-JP" sz="1100">
              <a:solidFill>
                <a:schemeClr val="dk1"/>
              </a:solidFill>
              <a:effectLst/>
              <a:latin typeface="+mn-ea"/>
              <a:ea typeface="+mn-ea"/>
              <a:cs typeface="+mn-cs"/>
            </a:rPr>
            <a:t>円の増）であり、類似団体平均より</a:t>
          </a:r>
          <a:r>
            <a:rPr kumimoji="1" lang="en-US" altLang="ja-JP" sz="1100">
              <a:solidFill>
                <a:schemeClr val="dk1"/>
              </a:solidFill>
              <a:effectLst/>
              <a:latin typeface="+mn-ea"/>
              <a:ea typeface="+mn-ea"/>
              <a:cs typeface="+mn-cs"/>
            </a:rPr>
            <a:t>47,009</a:t>
          </a:r>
          <a:r>
            <a:rPr kumimoji="1" lang="ja-JP" altLang="ja-JP" sz="1100">
              <a:solidFill>
                <a:schemeClr val="dk1"/>
              </a:solidFill>
              <a:effectLst/>
              <a:latin typeface="+mn-ea"/>
              <a:ea typeface="+mn-ea"/>
              <a:cs typeface="+mn-cs"/>
            </a:rPr>
            <a:t>円高くなっている。これは、</a:t>
          </a:r>
          <a:r>
            <a:rPr kumimoji="1" lang="ja-JP" altLang="en-US" sz="1100">
              <a:solidFill>
                <a:schemeClr val="dk1"/>
              </a:solidFill>
              <a:effectLst/>
              <a:latin typeface="+mn-ea"/>
              <a:ea typeface="+mn-ea"/>
              <a:cs typeface="+mn-cs"/>
            </a:rPr>
            <a:t>臨時的経費である新デジタル防災行政無線整備事業（</a:t>
          </a:r>
          <a:r>
            <a:rPr kumimoji="1" lang="en-US" altLang="ja-JP" sz="1100">
              <a:solidFill>
                <a:schemeClr val="dk1"/>
              </a:solidFill>
              <a:effectLst/>
              <a:latin typeface="+mn-ea"/>
              <a:ea typeface="+mn-ea"/>
              <a:cs typeface="+mn-cs"/>
            </a:rPr>
            <a:t>205,696</a:t>
          </a:r>
          <a:r>
            <a:rPr kumimoji="1" lang="ja-JP" altLang="en-US" sz="1100">
              <a:solidFill>
                <a:schemeClr val="dk1"/>
              </a:solidFill>
              <a:effectLst/>
              <a:latin typeface="+mn-ea"/>
              <a:ea typeface="+mn-ea"/>
              <a:cs typeface="+mn-cs"/>
            </a:rPr>
            <a:t>千円）による普通建設事業費の増で、今後も個別受信機設置事業等、大規模事業の予定もあるものの、それら臨時的な経費を除くと、類似団体平均よりも低いコストに収まる見込みである。</a:t>
          </a:r>
          <a:endParaRPr kumimoji="1" lang="en-US" altLang="ja-JP" sz="1100">
            <a:solidFill>
              <a:schemeClr val="dk1"/>
            </a:solidFill>
            <a:effectLst/>
            <a:latin typeface="+mn-ea"/>
            <a:ea typeface="+mn-ea"/>
            <a:cs typeface="+mn-cs"/>
          </a:endParaRPr>
        </a:p>
        <a:p>
          <a:r>
            <a:rPr kumimoji="1" lang="ja-JP" altLang="ja-JP" sz="1100">
              <a:solidFill>
                <a:schemeClr val="dk1"/>
              </a:solidFill>
              <a:effectLst/>
              <a:latin typeface="+mn-ea"/>
              <a:ea typeface="+mn-ea"/>
              <a:cs typeface="+mn-cs"/>
            </a:rPr>
            <a:t>　今後も事務事業の見直し・廃止等歳出の合理化を徹底し、健全な行財政運営に努める。</a:t>
          </a:r>
          <a:endParaRPr lang="ja-JP" altLang="ja-JP" sz="1400">
            <a:effectLst/>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青森県蓬田村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ea"/>
              <a:ea typeface="+mn-ea"/>
              <a:cs typeface="+mn-cs"/>
            </a:rPr>
            <a:t>　財政調整基金残高（</a:t>
          </a:r>
          <a:r>
            <a:rPr kumimoji="1" lang="en-US" altLang="ja-JP" sz="1100">
              <a:solidFill>
                <a:schemeClr val="dk1"/>
              </a:solidFill>
              <a:effectLst/>
              <a:latin typeface="+mn-ea"/>
              <a:ea typeface="+mn-ea"/>
              <a:cs typeface="+mn-cs"/>
            </a:rPr>
            <a:t>1,278,427</a:t>
          </a:r>
          <a:r>
            <a:rPr kumimoji="1" lang="ja-JP" altLang="ja-JP" sz="1100">
              <a:solidFill>
                <a:schemeClr val="dk1"/>
              </a:solidFill>
              <a:effectLst/>
              <a:latin typeface="+mn-ea"/>
              <a:ea typeface="+mn-ea"/>
              <a:cs typeface="+mn-cs"/>
            </a:rPr>
            <a:t>千円）については、前年度決算剰余金の積立等に伴い標準財政規模比</a:t>
          </a:r>
          <a:r>
            <a:rPr kumimoji="1" lang="en-US" altLang="ja-JP" sz="1100">
              <a:solidFill>
                <a:schemeClr val="dk1"/>
              </a:solidFill>
              <a:effectLst/>
              <a:latin typeface="+mn-ea"/>
              <a:ea typeface="+mn-ea"/>
              <a:cs typeface="+mn-cs"/>
            </a:rPr>
            <a:t>82.95</a:t>
          </a:r>
          <a:r>
            <a:rPr kumimoji="1" lang="ja-JP" altLang="ja-JP" sz="1100">
              <a:solidFill>
                <a:schemeClr val="dk1"/>
              </a:solidFill>
              <a:effectLst/>
              <a:latin typeface="+mn-ea"/>
              <a:ea typeface="+mn-ea"/>
              <a:cs typeface="+mn-cs"/>
            </a:rPr>
            <a:t>％に上昇している。</a:t>
          </a:r>
          <a:endParaRPr lang="ja-JP" altLang="ja-JP" sz="1400">
            <a:effectLst/>
            <a:latin typeface="+mn-ea"/>
            <a:ea typeface="+mn-ea"/>
          </a:endParaRPr>
        </a:p>
        <a:p>
          <a:r>
            <a:rPr kumimoji="1" lang="ja-JP" altLang="ja-JP" sz="1100">
              <a:solidFill>
                <a:schemeClr val="dk1"/>
              </a:solidFill>
              <a:effectLst/>
              <a:latin typeface="+mn-ea"/>
              <a:ea typeface="+mn-ea"/>
              <a:cs typeface="+mn-cs"/>
            </a:rPr>
            <a:t>　実質単年度収支は、</a:t>
          </a:r>
          <a:r>
            <a:rPr lang="ja-JP" altLang="ja-JP" sz="1100" b="0" i="0" baseline="0">
              <a:solidFill>
                <a:schemeClr val="dk1"/>
              </a:solidFill>
              <a:effectLst/>
              <a:latin typeface="+mn-ea"/>
              <a:ea typeface="+mn-ea"/>
              <a:cs typeface="+mn-cs"/>
            </a:rPr>
            <a:t>蓬田村行政改革実施計画に基づき、平成</a:t>
          </a:r>
          <a:r>
            <a:rPr lang="en-US" altLang="ja-JP" sz="1100" b="0" i="0" baseline="0">
              <a:solidFill>
                <a:schemeClr val="dk1"/>
              </a:solidFill>
              <a:effectLst/>
              <a:latin typeface="+mn-ea"/>
              <a:ea typeface="+mn-ea"/>
              <a:cs typeface="+mn-cs"/>
            </a:rPr>
            <a:t>24</a:t>
          </a:r>
          <a:r>
            <a:rPr lang="ja-JP" altLang="ja-JP" sz="1100" b="0" i="0" baseline="0">
              <a:solidFill>
                <a:schemeClr val="dk1"/>
              </a:solidFill>
              <a:effectLst/>
              <a:latin typeface="+mn-ea"/>
              <a:ea typeface="+mn-ea"/>
              <a:cs typeface="+mn-cs"/>
            </a:rPr>
            <a:t>年度以降</a:t>
          </a:r>
          <a:r>
            <a:rPr kumimoji="1" lang="ja-JP" altLang="ja-JP" sz="1100">
              <a:solidFill>
                <a:schemeClr val="dk1"/>
              </a:solidFill>
              <a:effectLst/>
              <a:latin typeface="+mn-ea"/>
              <a:ea typeface="+mn-ea"/>
              <a:cs typeface="+mn-cs"/>
            </a:rPr>
            <a:t>継続的に黒字収支を確保しているものの、臨時財政対策債発行可能額（前年比</a:t>
          </a:r>
          <a:r>
            <a:rPr kumimoji="1" lang="en-US" altLang="ja-JP" sz="1100">
              <a:solidFill>
                <a:schemeClr val="dk1"/>
              </a:solidFill>
              <a:effectLst/>
              <a:latin typeface="+mn-ea"/>
              <a:ea typeface="+mn-ea"/>
              <a:cs typeface="+mn-cs"/>
            </a:rPr>
            <a:t>1,554</a:t>
          </a:r>
          <a:r>
            <a:rPr kumimoji="1" lang="ja-JP" altLang="ja-JP" sz="1100">
              <a:solidFill>
                <a:schemeClr val="dk1"/>
              </a:solidFill>
              <a:effectLst/>
              <a:latin typeface="+mn-ea"/>
              <a:ea typeface="+mn-ea"/>
              <a:cs typeface="+mn-cs"/>
            </a:rPr>
            <a:t>千円の減）や普通交付税交付額（前年比</a:t>
          </a:r>
          <a:r>
            <a:rPr kumimoji="1" lang="en-US" altLang="ja-JP" sz="1100">
              <a:solidFill>
                <a:schemeClr val="dk1"/>
              </a:solidFill>
              <a:effectLst/>
              <a:latin typeface="+mn-ea"/>
              <a:ea typeface="+mn-ea"/>
              <a:cs typeface="+mn-cs"/>
            </a:rPr>
            <a:t>31,248</a:t>
          </a:r>
          <a:r>
            <a:rPr kumimoji="1" lang="ja-JP" altLang="ja-JP" sz="1100">
              <a:solidFill>
                <a:schemeClr val="dk1"/>
              </a:solidFill>
              <a:effectLst/>
              <a:latin typeface="+mn-ea"/>
              <a:ea typeface="+mn-ea"/>
              <a:cs typeface="+mn-cs"/>
            </a:rPr>
            <a:t>千円の減）の減等により、標準財政規模比では昨年度に比べ</a:t>
          </a:r>
          <a:r>
            <a:rPr kumimoji="1" lang="en-US" altLang="ja-JP" sz="1100">
              <a:solidFill>
                <a:schemeClr val="dk1"/>
              </a:solidFill>
              <a:effectLst/>
              <a:latin typeface="+mn-ea"/>
              <a:ea typeface="+mn-ea"/>
              <a:cs typeface="+mn-cs"/>
            </a:rPr>
            <a:t>1.90</a:t>
          </a:r>
          <a:r>
            <a:rPr kumimoji="1" lang="ja-JP" altLang="ja-JP" sz="1100">
              <a:solidFill>
                <a:schemeClr val="dk1"/>
              </a:solidFill>
              <a:effectLst/>
              <a:latin typeface="+mn-ea"/>
              <a:ea typeface="+mn-ea"/>
              <a:cs typeface="+mn-cs"/>
            </a:rPr>
            <a:t>ポイント下回っている。</a:t>
          </a:r>
          <a:endParaRPr lang="ja-JP" altLang="ja-JP" sz="1400">
            <a:effectLst/>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ea"/>
              <a:ea typeface="+mn-ea"/>
              <a:cs typeface="+mn-cs"/>
            </a:rPr>
            <a:t>　今後</a:t>
          </a:r>
          <a:r>
            <a:rPr kumimoji="1" lang="ja-JP" altLang="en-US" sz="1100">
              <a:solidFill>
                <a:schemeClr val="dk1"/>
              </a:solidFill>
              <a:effectLst/>
              <a:latin typeface="+mn-ea"/>
              <a:ea typeface="+mn-ea"/>
              <a:cs typeface="+mn-cs"/>
            </a:rPr>
            <a:t>は、より</a:t>
          </a:r>
          <a:r>
            <a:rPr kumimoji="1" lang="ja-JP" altLang="ja-JP" sz="1100">
              <a:solidFill>
                <a:schemeClr val="dk1"/>
              </a:solidFill>
              <a:effectLst/>
              <a:latin typeface="+mn-ea"/>
              <a:ea typeface="+mn-ea"/>
              <a:cs typeface="+mn-cs"/>
            </a:rPr>
            <a:t>効率的な行財政運営による</a:t>
          </a:r>
          <a:r>
            <a:rPr kumimoji="1" lang="ja-JP" altLang="en-US" sz="1100">
              <a:solidFill>
                <a:schemeClr val="dk1"/>
              </a:solidFill>
              <a:effectLst/>
              <a:latin typeface="+mn-ea"/>
              <a:ea typeface="+mn-ea"/>
              <a:cs typeface="+mn-cs"/>
            </a:rPr>
            <a:t>歳出の抑制と、担税力の</a:t>
          </a:r>
          <a:r>
            <a:rPr kumimoji="1" lang="ja-JP" altLang="ja-JP" sz="1100">
              <a:solidFill>
                <a:schemeClr val="dk1"/>
              </a:solidFill>
              <a:effectLst/>
              <a:latin typeface="+mn-ea"/>
              <a:ea typeface="+mn-ea"/>
              <a:cs typeface="+mn-cs"/>
            </a:rPr>
            <a:t>強化による歳入確保により</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財政基盤の強化に努める。</a:t>
          </a:r>
          <a:endParaRPr lang="ja-JP" altLang="ja-JP">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青森県蓬田村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ea"/>
              <a:ea typeface="+mn-ea"/>
              <a:cs typeface="+mn-cs"/>
            </a:rPr>
            <a:t>　現在当村では全ての会計において黒字収支を継続している。</a:t>
          </a:r>
          <a:endParaRPr lang="ja-JP" altLang="ja-JP" sz="1400">
            <a:effectLst/>
            <a:latin typeface="+mn-ea"/>
            <a:ea typeface="+mn-ea"/>
          </a:endParaRPr>
        </a:p>
        <a:p>
          <a:r>
            <a:rPr kumimoji="1" lang="ja-JP" altLang="ja-JP" sz="1100">
              <a:solidFill>
                <a:schemeClr val="dk1"/>
              </a:solidFill>
              <a:effectLst/>
              <a:latin typeface="+mn-ea"/>
              <a:ea typeface="+mn-ea"/>
              <a:cs typeface="+mn-cs"/>
            </a:rPr>
            <a:t>　一般会計は</a:t>
          </a:r>
          <a:r>
            <a:rPr kumimoji="1" lang="ja-JP" altLang="en-US" sz="1100">
              <a:solidFill>
                <a:schemeClr val="dk1"/>
              </a:solidFill>
              <a:effectLst/>
              <a:latin typeface="+mn-ea"/>
              <a:ea typeface="+mn-ea"/>
              <a:cs typeface="+mn-cs"/>
            </a:rPr>
            <a:t>歳入面では</a:t>
          </a:r>
          <a:r>
            <a:rPr kumimoji="1" lang="ja-JP" altLang="ja-JP" sz="1100">
              <a:solidFill>
                <a:schemeClr val="dk1"/>
              </a:solidFill>
              <a:effectLst/>
              <a:latin typeface="+mn-ea"/>
              <a:ea typeface="+mn-ea"/>
              <a:cs typeface="+mn-cs"/>
            </a:rPr>
            <a:t>地方交付税</a:t>
          </a:r>
          <a:r>
            <a:rPr kumimoji="1" lang="ja-JP" altLang="en-US" sz="1100">
              <a:solidFill>
                <a:schemeClr val="dk1"/>
              </a:solidFill>
              <a:effectLst/>
              <a:latin typeface="+mn-ea"/>
              <a:ea typeface="+mn-ea"/>
              <a:cs typeface="+mn-cs"/>
            </a:rPr>
            <a:t>の</a:t>
          </a:r>
          <a:r>
            <a:rPr kumimoji="1" lang="en-US" altLang="ja-JP" sz="1100">
              <a:solidFill>
                <a:schemeClr val="dk1"/>
              </a:solidFill>
              <a:effectLst/>
              <a:latin typeface="+mn-ea"/>
              <a:ea typeface="+mn-ea"/>
              <a:cs typeface="+mn-cs"/>
            </a:rPr>
            <a:t>27,246</a:t>
          </a:r>
          <a:r>
            <a:rPr kumimoji="1" lang="ja-JP" altLang="ja-JP" sz="1100">
              <a:solidFill>
                <a:schemeClr val="dk1"/>
              </a:solidFill>
              <a:effectLst/>
              <a:latin typeface="+mn-ea"/>
              <a:ea typeface="+mn-ea"/>
              <a:cs typeface="+mn-cs"/>
            </a:rPr>
            <a:t>千円の</a:t>
          </a:r>
          <a:r>
            <a:rPr kumimoji="1" lang="ja-JP" altLang="en-US" sz="1100">
              <a:solidFill>
                <a:schemeClr val="dk1"/>
              </a:solidFill>
              <a:effectLst/>
              <a:latin typeface="+mn-ea"/>
              <a:ea typeface="+mn-ea"/>
              <a:cs typeface="+mn-cs"/>
            </a:rPr>
            <a:t>減等により歳入合計が前年度比</a:t>
          </a:r>
          <a:r>
            <a:rPr kumimoji="1" lang="en-US" altLang="ja-JP" sz="1100">
              <a:solidFill>
                <a:schemeClr val="dk1"/>
              </a:solidFill>
              <a:effectLst/>
              <a:latin typeface="+mn-ea"/>
              <a:ea typeface="+mn-ea"/>
              <a:cs typeface="+mn-cs"/>
            </a:rPr>
            <a:t>93,669</a:t>
          </a:r>
          <a:r>
            <a:rPr kumimoji="1" lang="ja-JP" altLang="en-US" sz="1100">
              <a:solidFill>
                <a:schemeClr val="dk1"/>
              </a:solidFill>
              <a:effectLst/>
              <a:latin typeface="+mn-ea"/>
              <a:ea typeface="+mn-ea"/>
              <a:cs typeface="+mn-cs"/>
            </a:rPr>
            <a:t>千円減少したものの、歳出面では主に基金積立額の減による総務費の</a:t>
          </a:r>
          <a:r>
            <a:rPr kumimoji="1" lang="en-US" altLang="ja-JP" sz="1100">
              <a:solidFill>
                <a:schemeClr val="dk1"/>
              </a:solidFill>
              <a:effectLst/>
              <a:latin typeface="+mn-ea"/>
              <a:ea typeface="+mn-ea"/>
              <a:cs typeface="+mn-cs"/>
            </a:rPr>
            <a:t>83,601</a:t>
          </a:r>
          <a:r>
            <a:rPr kumimoji="1" lang="ja-JP" altLang="en-US" sz="1100">
              <a:solidFill>
                <a:schemeClr val="dk1"/>
              </a:solidFill>
              <a:effectLst/>
              <a:latin typeface="+mn-ea"/>
              <a:ea typeface="+mn-ea"/>
              <a:cs typeface="+mn-cs"/>
            </a:rPr>
            <a:t>千円の減等で歳出合計が前年度比</a:t>
          </a:r>
          <a:r>
            <a:rPr kumimoji="1" lang="en-US" altLang="ja-JP" sz="1100">
              <a:solidFill>
                <a:schemeClr val="dk1"/>
              </a:solidFill>
              <a:effectLst/>
              <a:latin typeface="+mn-ea"/>
              <a:ea typeface="+mn-ea"/>
              <a:cs typeface="+mn-cs"/>
            </a:rPr>
            <a:t>128,045</a:t>
          </a:r>
          <a:r>
            <a:rPr kumimoji="1" lang="ja-JP" altLang="en-US" sz="1100">
              <a:solidFill>
                <a:schemeClr val="dk1"/>
              </a:solidFill>
              <a:effectLst/>
              <a:latin typeface="+mn-ea"/>
              <a:ea typeface="+mn-ea"/>
              <a:cs typeface="+mn-cs"/>
            </a:rPr>
            <a:t>千円減少したことにより、</a:t>
          </a:r>
          <a:r>
            <a:rPr kumimoji="1" lang="ja-JP" altLang="ja-JP" sz="1100">
              <a:solidFill>
                <a:schemeClr val="dk1"/>
              </a:solidFill>
              <a:effectLst/>
              <a:latin typeface="+mn-ea"/>
              <a:ea typeface="+mn-ea"/>
              <a:cs typeface="+mn-cs"/>
            </a:rPr>
            <a:t>実質収支額</a:t>
          </a:r>
          <a:r>
            <a:rPr kumimoji="1" lang="ja-JP" altLang="en-US" sz="1100">
              <a:solidFill>
                <a:schemeClr val="dk1"/>
              </a:solidFill>
              <a:effectLst/>
              <a:latin typeface="+mn-ea"/>
              <a:ea typeface="+mn-ea"/>
              <a:cs typeface="+mn-cs"/>
            </a:rPr>
            <a:t>が</a:t>
          </a:r>
          <a:r>
            <a:rPr kumimoji="1" lang="en-US" altLang="ja-JP" sz="1100">
              <a:solidFill>
                <a:schemeClr val="dk1"/>
              </a:solidFill>
              <a:effectLst/>
              <a:latin typeface="+mn-ea"/>
              <a:ea typeface="+mn-ea"/>
              <a:cs typeface="+mn-cs"/>
            </a:rPr>
            <a:t>6,522</a:t>
          </a:r>
          <a:r>
            <a:rPr kumimoji="1" lang="ja-JP" altLang="en-US" sz="1100">
              <a:solidFill>
                <a:schemeClr val="dk1"/>
              </a:solidFill>
              <a:effectLst/>
              <a:latin typeface="+mn-ea"/>
              <a:ea typeface="+mn-ea"/>
              <a:cs typeface="+mn-cs"/>
            </a:rPr>
            <a:t>千円増加し</a:t>
          </a:r>
          <a:r>
            <a:rPr kumimoji="1" lang="ja-JP" altLang="ja-JP" sz="1100">
              <a:solidFill>
                <a:schemeClr val="dk1"/>
              </a:solidFill>
              <a:effectLst/>
              <a:latin typeface="+mn-ea"/>
              <a:ea typeface="+mn-ea"/>
              <a:cs typeface="+mn-cs"/>
            </a:rPr>
            <a:t>黒字幅が</a:t>
          </a:r>
          <a:r>
            <a:rPr kumimoji="1" lang="ja-JP" altLang="en-US" sz="1100">
              <a:solidFill>
                <a:schemeClr val="dk1"/>
              </a:solidFill>
              <a:effectLst/>
              <a:latin typeface="+mn-ea"/>
              <a:ea typeface="+mn-ea"/>
              <a:cs typeface="+mn-cs"/>
            </a:rPr>
            <a:t>拡大</a:t>
          </a:r>
          <a:r>
            <a:rPr kumimoji="1" lang="ja-JP" altLang="ja-JP" sz="1100">
              <a:solidFill>
                <a:schemeClr val="dk1"/>
              </a:solidFill>
              <a:effectLst/>
              <a:latin typeface="+mn-ea"/>
              <a:ea typeface="+mn-ea"/>
              <a:cs typeface="+mn-cs"/>
            </a:rPr>
            <a:t>したため、標準財政規模比では前年</a:t>
          </a:r>
          <a:r>
            <a:rPr kumimoji="1" lang="ja-JP" altLang="en-US" sz="1100">
              <a:solidFill>
                <a:schemeClr val="dk1"/>
              </a:solidFill>
              <a:effectLst/>
              <a:latin typeface="+mn-ea"/>
              <a:ea typeface="+mn-ea"/>
              <a:cs typeface="+mn-cs"/>
            </a:rPr>
            <a:t>度</a:t>
          </a:r>
          <a:r>
            <a:rPr kumimoji="1" lang="ja-JP" altLang="ja-JP" sz="1100">
              <a:solidFill>
                <a:schemeClr val="dk1"/>
              </a:solidFill>
              <a:effectLst/>
              <a:latin typeface="+mn-ea"/>
              <a:ea typeface="+mn-ea"/>
              <a:cs typeface="+mn-cs"/>
            </a:rPr>
            <a:t>比</a:t>
          </a:r>
          <a:r>
            <a:rPr kumimoji="1" lang="en-US" altLang="ja-JP" sz="1100">
              <a:solidFill>
                <a:schemeClr val="dk1"/>
              </a:solidFill>
              <a:effectLst/>
              <a:latin typeface="+mn-ea"/>
              <a:ea typeface="+mn-ea"/>
              <a:cs typeface="+mn-cs"/>
            </a:rPr>
            <a:t>0.45</a:t>
          </a:r>
          <a:r>
            <a:rPr kumimoji="1" lang="ja-JP" altLang="ja-JP" sz="1100">
              <a:solidFill>
                <a:schemeClr val="dk1"/>
              </a:solidFill>
              <a:effectLst/>
              <a:latin typeface="+mn-ea"/>
              <a:ea typeface="+mn-ea"/>
              <a:cs typeface="+mn-cs"/>
            </a:rPr>
            <a:t>％の</a:t>
          </a:r>
          <a:r>
            <a:rPr kumimoji="1" lang="ja-JP" altLang="en-US" sz="1100">
              <a:solidFill>
                <a:schemeClr val="dk1"/>
              </a:solidFill>
              <a:effectLst/>
              <a:latin typeface="+mn-ea"/>
              <a:ea typeface="+mn-ea"/>
              <a:cs typeface="+mn-cs"/>
            </a:rPr>
            <a:t>増</a:t>
          </a:r>
          <a:r>
            <a:rPr kumimoji="1" lang="ja-JP" altLang="ja-JP" sz="1100">
              <a:solidFill>
                <a:schemeClr val="dk1"/>
              </a:solidFill>
              <a:effectLst/>
              <a:latin typeface="+mn-ea"/>
              <a:ea typeface="+mn-ea"/>
              <a:cs typeface="+mn-cs"/>
            </a:rPr>
            <a:t>となった。</a:t>
          </a:r>
          <a:endParaRPr lang="ja-JP" altLang="ja-JP" sz="1400">
            <a:effectLst/>
            <a:latin typeface="+mn-ea"/>
            <a:ea typeface="+mn-ea"/>
          </a:endParaRPr>
        </a:p>
        <a:p>
          <a:r>
            <a:rPr kumimoji="1" lang="ja-JP" altLang="ja-JP" sz="11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国民健康保険</a:t>
          </a:r>
          <a:r>
            <a:rPr kumimoji="1" lang="ja-JP" altLang="ja-JP" sz="1100">
              <a:solidFill>
                <a:schemeClr val="dk1"/>
              </a:solidFill>
              <a:effectLst/>
              <a:latin typeface="+mn-ea"/>
              <a:ea typeface="+mn-ea"/>
              <a:cs typeface="+mn-cs"/>
            </a:rPr>
            <a:t>特別会計では、</a:t>
          </a:r>
          <a:r>
            <a:rPr kumimoji="1" lang="ja-JP" altLang="en-US" sz="1100">
              <a:solidFill>
                <a:schemeClr val="dk1"/>
              </a:solidFill>
              <a:effectLst/>
              <a:latin typeface="+mn-ea"/>
              <a:ea typeface="+mn-ea"/>
              <a:cs typeface="+mn-cs"/>
            </a:rPr>
            <a:t>一般被保険者国民健康保険税の収入未済額の前年度比</a:t>
          </a:r>
          <a:r>
            <a:rPr kumimoji="1" lang="en-US" altLang="ja-JP" sz="1100">
              <a:solidFill>
                <a:schemeClr val="dk1"/>
              </a:solidFill>
              <a:effectLst/>
              <a:latin typeface="+mn-ea"/>
              <a:ea typeface="+mn-ea"/>
              <a:cs typeface="+mn-cs"/>
            </a:rPr>
            <a:t>4,651</a:t>
          </a:r>
          <a:r>
            <a:rPr kumimoji="1" lang="ja-JP" altLang="en-US" sz="1100">
              <a:solidFill>
                <a:schemeClr val="dk1"/>
              </a:solidFill>
              <a:effectLst/>
              <a:latin typeface="+mn-ea"/>
              <a:ea typeface="+mn-ea"/>
              <a:cs typeface="+mn-cs"/>
            </a:rPr>
            <a:t>千円の減により黒字幅が拡大したため、</a:t>
          </a:r>
          <a:r>
            <a:rPr kumimoji="1" lang="ja-JP" altLang="ja-JP" sz="1100">
              <a:solidFill>
                <a:schemeClr val="dk1"/>
              </a:solidFill>
              <a:effectLst/>
              <a:latin typeface="+mn-ea"/>
              <a:ea typeface="+mn-ea"/>
              <a:cs typeface="+mn-cs"/>
            </a:rPr>
            <a:t>標準財政規模比では前年</a:t>
          </a:r>
          <a:r>
            <a:rPr kumimoji="1" lang="ja-JP" altLang="en-US" sz="1100">
              <a:solidFill>
                <a:schemeClr val="dk1"/>
              </a:solidFill>
              <a:effectLst/>
              <a:latin typeface="+mn-ea"/>
              <a:ea typeface="+mn-ea"/>
              <a:cs typeface="+mn-cs"/>
            </a:rPr>
            <a:t>度</a:t>
          </a:r>
          <a:r>
            <a:rPr kumimoji="1" lang="ja-JP" altLang="ja-JP" sz="1100">
              <a:solidFill>
                <a:schemeClr val="dk1"/>
              </a:solidFill>
              <a:effectLst/>
              <a:latin typeface="+mn-ea"/>
              <a:ea typeface="+mn-ea"/>
              <a:cs typeface="+mn-cs"/>
            </a:rPr>
            <a:t>比</a:t>
          </a:r>
          <a:r>
            <a:rPr kumimoji="1" lang="en-US" altLang="ja-JP" sz="1100">
              <a:solidFill>
                <a:schemeClr val="dk1"/>
              </a:solidFill>
              <a:effectLst/>
              <a:latin typeface="+mn-ea"/>
              <a:ea typeface="+mn-ea"/>
              <a:cs typeface="+mn-cs"/>
            </a:rPr>
            <a:t>0.12</a:t>
          </a:r>
          <a:r>
            <a:rPr kumimoji="1" lang="ja-JP" altLang="ja-JP" sz="1100">
              <a:solidFill>
                <a:schemeClr val="dk1"/>
              </a:solidFill>
              <a:effectLst/>
              <a:latin typeface="+mn-ea"/>
              <a:ea typeface="+mn-ea"/>
              <a:cs typeface="+mn-cs"/>
            </a:rPr>
            <a:t>％の</a:t>
          </a:r>
          <a:r>
            <a:rPr kumimoji="1" lang="ja-JP" altLang="en-US" sz="1100">
              <a:solidFill>
                <a:schemeClr val="dk1"/>
              </a:solidFill>
              <a:effectLst/>
              <a:latin typeface="+mn-ea"/>
              <a:ea typeface="+mn-ea"/>
              <a:cs typeface="+mn-cs"/>
            </a:rPr>
            <a:t>増</a:t>
          </a:r>
          <a:r>
            <a:rPr kumimoji="1" lang="ja-JP" altLang="ja-JP" sz="1100">
              <a:solidFill>
                <a:schemeClr val="dk1"/>
              </a:solidFill>
              <a:effectLst/>
              <a:latin typeface="+mn-ea"/>
              <a:ea typeface="+mn-ea"/>
              <a:cs typeface="+mn-cs"/>
            </a:rPr>
            <a:t>となった。</a:t>
          </a:r>
          <a:endParaRPr kumimoji="1" lang="en-US" altLang="ja-JP" sz="11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簡易水道事業</a:t>
          </a:r>
          <a:r>
            <a:rPr kumimoji="1" lang="ja-JP" altLang="ja-JP" sz="1100">
              <a:solidFill>
                <a:schemeClr val="dk1"/>
              </a:solidFill>
              <a:effectLst/>
              <a:latin typeface="+mn-ea"/>
              <a:ea typeface="+mn-ea"/>
              <a:cs typeface="+mn-cs"/>
            </a:rPr>
            <a:t>特別会計では、</a:t>
          </a:r>
          <a:r>
            <a:rPr kumimoji="1" lang="ja-JP" altLang="en-US" sz="1100">
              <a:solidFill>
                <a:schemeClr val="dk1"/>
              </a:solidFill>
              <a:effectLst/>
              <a:latin typeface="+mn-ea"/>
              <a:ea typeface="+mn-ea"/>
              <a:cs typeface="+mn-cs"/>
            </a:rPr>
            <a:t>水道メーター購入等に係る備品購入費</a:t>
          </a:r>
          <a:r>
            <a:rPr kumimoji="1" lang="ja-JP" altLang="ja-JP" sz="1100">
              <a:solidFill>
                <a:schemeClr val="dk1"/>
              </a:solidFill>
              <a:effectLst/>
              <a:latin typeface="+mn-ea"/>
              <a:ea typeface="+mn-ea"/>
              <a:cs typeface="+mn-cs"/>
            </a:rPr>
            <a:t>の前年度比</a:t>
          </a:r>
          <a:r>
            <a:rPr kumimoji="1" lang="en-US" altLang="ja-JP" sz="1100">
              <a:solidFill>
                <a:schemeClr val="dk1"/>
              </a:solidFill>
              <a:effectLst/>
              <a:latin typeface="+mn-ea"/>
              <a:ea typeface="+mn-ea"/>
              <a:cs typeface="+mn-cs"/>
            </a:rPr>
            <a:t>4,159</a:t>
          </a:r>
          <a:r>
            <a:rPr kumimoji="1" lang="ja-JP" altLang="ja-JP" sz="1100">
              <a:solidFill>
                <a:schemeClr val="dk1"/>
              </a:solidFill>
              <a:effectLst/>
              <a:latin typeface="+mn-ea"/>
              <a:ea typeface="+mn-ea"/>
              <a:cs typeface="+mn-cs"/>
            </a:rPr>
            <a:t>千円の減により黒字幅が拡大したため、標準財政規模比では前年度比</a:t>
          </a:r>
          <a:r>
            <a:rPr kumimoji="1" lang="en-US" altLang="ja-JP" sz="1100">
              <a:solidFill>
                <a:schemeClr val="dk1"/>
              </a:solidFill>
              <a:effectLst/>
              <a:latin typeface="+mn-ea"/>
              <a:ea typeface="+mn-ea"/>
              <a:cs typeface="+mn-cs"/>
            </a:rPr>
            <a:t>0.09</a:t>
          </a:r>
          <a:r>
            <a:rPr kumimoji="1" lang="ja-JP" altLang="ja-JP" sz="1100">
              <a:solidFill>
                <a:schemeClr val="dk1"/>
              </a:solidFill>
              <a:effectLst/>
              <a:latin typeface="+mn-ea"/>
              <a:ea typeface="+mn-ea"/>
              <a:cs typeface="+mn-cs"/>
            </a:rPr>
            <a:t>％の増となった。</a:t>
          </a:r>
          <a:endParaRPr lang="ja-JP" altLang="ja-JP" sz="1400">
            <a:effectLst/>
            <a:latin typeface="+mn-ea"/>
            <a:ea typeface="+mn-ea"/>
          </a:endParaRPr>
        </a:p>
        <a:p>
          <a:r>
            <a:rPr kumimoji="1" lang="ja-JP" altLang="ja-JP" sz="1100">
              <a:solidFill>
                <a:schemeClr val="dk1"/>
              </a:solidFill>
              <a:effectLst/>
              <a:latin typeface="+mn-ea"/>
              <a:ea typeface="+mn-ea"/>
              <a:cs typeface="+mn-cs"/>
            </a:rPr>
            <a:t>　今後も各種事業内容を精査・圧縮し、健全な黒字収支を維持しつつ更なる行政サービスの充実を図る。</a:t>
          </a:r>
          <a:endParaRPr lang="ja-JP" altLang="ja-JP" sz="1400">
            <a:effectLst/>
            <a:latin typeface="+mn-ea"/>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00" t="s">
        <v>79</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01" t="s">
        <v>81</v>
      </c>
      <c r="C3" s="402"/>
      <c r="D3" s="402"/>
      <c r="E3" s="403"/>
      <c r="F3" s="403"/>
      <c r="G3" s="403"/>
      <c r="H3" s="403"/>
      <c r="I3" s="403"/>
      <c r="J3" s="403"/>
      <c r="K3" s="403"/>
      <c r="L3" s="403" t="s">
        <v>82</v>
      </c>
      <c r="M3" s="403"/>
      <c r="N3" s="403"/>
      <c r="O3" s="403"/>
      <c r="P3" s="403"/>
      <c r="Q3" s="403"/>
      <c r="R3" s="410"/>
      <c r="S3" s="410"/>
      <c r="T3" s="410"/>
      <c r="U3" s="410"/>
      <c r="V3" s="411"/>
      <c r="W3" s="385" t="s">
        <v>83</v>
      </c>
      <c r="X3" s="386"/>
      <c r="Y3" s="386"/>
      <c r="Z3" s="386"/>
      <c r="AA3" s="386"/>
      <c r="AB3" s="402"/>
      <c r="AC3" s="410" t="s">
        <v>84</v>
      </c>
      <c r="AD3" s="386"/>
      <c r="AE3" s="386"/>
      <c r="AF3" s="386"/>
      <c r="AG3" s="386"/>
      <c r="AH3" s="386"/>
      <c r="AI3" s="386"/>
      <c r="AJ3" s="386"/>
      <c r="AK3" s="386"/>
      <c r="AL3" s="387"/>
      <c r="AM3" s="385" t="s">
        <v>85</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86</v>
      </c>
      <c r="BO3" s="386"/>
      <c r="BP3" s="386"/>
      <c r="BQ3" s="386"/>
      <c r="BR3" s="386"/>
      <c r="BS3" s="386"/>
      <c r="BT3" s="386"/>
      <c r="BU3" s="387"/>
      <c r="BV3" s="385" t="s">
        <v>87</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88</v>
      </c>
      <c r="CU3" s="386"/>
      <c r="CV3" s="386"/>
      <c r="CW3" s="386"/>
      <c r="CX3" s="386"/>
      <c r="CY3" s="386"/>
      <c r="CZ3" s="386"/>
      <c r="DA3" s="387"/>
      <c r="DB3" s="385" t="s">
        <v>89</v>
      </c>
      <c r="DC3" s="386"/>
      <c r="DD3" s="386"/>
      <c r="DE3" s="386"/>
      <c r="DF3" s="386"/>
      <c r="DG3" s="386"/>
      <c r="DH3" s="386"/>
      <c r="DI3" s="387"/>
      <c r="DJ3" s="185"/>
      <c r="DK3" s="185"/>
      <c r="DL3" s="185"/>
      <c r="DM3" s="185"/>
      <c r="DN3" s="185"/>
      <c r="DO3" s="185"/>
    </row>
    <row r="4" spans="1:119" ht="18.75" customHeight="1">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90</v>
      </c>
      <c r="AZ4" s="389"/>
      <c r="BA4" s="389"/>
      <c r="BB4" s="389"/>
      <c r="BC4" s="389"/>
      <c r="BD4" s="389"/>
      <c r="BE4" s="389"/>
      <c r="BF4" s="389"/>
      <c r="BG4" s="389"/>
      <c r="BH4" s="389"/>
      <c r="BI4" s="389"/>
      <c r="BJ4" s="389"/>
      <c r="BK4" s="389"/>
      <c r="BL4" s="389"/>
      <c r="BM4" s="390"/>
      <c r="BN4" s="391">
        <v>2281722</v>
      </c>
      <c r="BO4" s="392"/>
      <c r="BP4" s="392"/>
      <c r="BQ4" s="392"/>
      <c r="BR4" s="392"/>
      <c r="BS4" s="392"/>
      <c r="BT4" s="392"/>
      <c r="BU4" s="393"/>
      <c r="BV4" s="391">
        <v>2375391</v>
      </c>
      <c r="BW4" s="392"/>
      <c r="BX4" s="392"/>
      <c r="BY4" s="392"/>
      <c r="BZ4" s="392"/>
      <c r="CA4" s="392"/>
      <c r="CB4" s="392"/>
      <c r="CC4" s="393"/>
      <c r="CD4" s="394" t="s">
        <v>91</v>
      </c>
      <c r="CE4" s="395"/>
      <c r="CF4" s="395"/>
      <c r="CG4" s="395"/>
      <c r="CH4" s="395"/>
      <c r="CI4" s="395"/>
      <c r="CJ4" s="395"/>
      <c r="CK4" s="395"/>
      <c r="CL4" s="395"/>
      <c r="CM4" s="395"/>
      <c r="CN4" s="395"/>
      <c r="CO4" s="395"/>
      <c r="CP4" s="395"/>
      <c r="CQ4" s="395"/>
      <c r="CR4" s="395"/>
      <c r="CS4" s="396"/>
      <c r="CT4" s="397">
        <v>2.2999999999999998</v>
      </c>
      <c r="CU4" s="398"/>
      <c r="CV4" s="398"/>
      <c r="CW4" s="398"/>
      <c r="CX4" s="398"/>
      <c r="CY4" s="398"/>
      <c r="CZ4" s="398"/>
      <c r="DA4" s="399"/>
      <c r="DB4" s="397">
        <v>1.8</v>
      </c>
      <c r="DC4" s="398"/>
      <c r="DD4" s="398"/>
      <c r="DE4" s="398"/>
      <c r="DF4" s="398"/>
      <c r="DG4" s="398"/>
      <c r="DH4" s="398"/>
      <c r="DI4" s="399"/>
      <c r="DJ4" s="185"/>
      <c r="DK4" s="185"/>
      <c r="DL4" s="185"/>
      <c r="DM4" s="185"/>
      <c r="DN4" s="185"/>
      <c r="DO4" s="185"/>
    </row>
    <row r="5" spans="1:119" ht="18.75" customHeight="1">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92</v>
      </c>
      <c r="AN5" s="458"/>
      <c r="AO5" s="458"/>
      <c r="AP5" s="458"/>
      <c r="AQ5" s="458"/>
      <c r="AR5" s="458"/>
      <c r="AS5" s="458"/>
      <c r="AT5" s="459"/>
      <c r="AU5" s="460" t="s">
        <v>93</v>
      </c>
      <c r="AV5" s="461"/>
      <c r="AW5" s="461"/>
      <c r="AX5" s="461"/>
      <c r="AY5" s="462" t="s">
        <v>94</v>
      </c>
      <c r="AZ5" s="463"/>
      <c r="BA5" s="463"/>
      <c r="BB5" s="463"/>
      <c r="BC5" s="463"/>
      <c r="BD5" s="463"/>
      <c r="BE5" s="463"/>
      <c r="BF5" s="463"/>
      <c r="BG5" s="463"/>
      <c r="BH5" s="463"/>
      <c r="BI5" s="463"/>
      <c r="BJ5" s="463"/>
      <c r="BK5" s="463"/>
      <c r="BL5" s="463"/>
      <c r="BM5" s="464"/>
      <c r="BN5" s="428">
        <v>2218886</v>
      </c>
      <c r="BO5" s="429"/>
      <c r="BP5" s="429"/>
      <c r="BQ5" s="429"/>
      <c r="BR5" s="429"/>
      <c r="BS5" s="429"/>
      <c r="BT5" s="429"/>
      <c r="BU5" s="430"/>
      <c r="BV5" s="428">
        <v>2346931</v>
      </c>
      <c r="BW5" s="429"/>
      <c r="BX5" s="429"/>
      <c r="BY5" s="429"/>
      <c r="BZ5" s="429"/>
      <c r="CA5" s="429"/>
      <c r="CB5" s="429"/>
      <c r="CC5" s="430"/>
      <c r="CD5" s="431" t="s">
        <v>95</v>
      </c>
      <c r="CE5" s="432"/>
      <c r="CF5" s="432"/>
      <c r="CG5" s="432"/>
      <c r="CH5" s="432"/>
      <c r="CI5" s="432"/>
      <c r="CJ5" s="432"/>
      <c r="CK5" s="432"/>
      <c r="CL5" s="432"/>
      <c r="CM5" s="432"/>
      <c r="CN5" s="432"/>
      <c r="CO5" s="432"/>
      <c r="CP5" s="432"/>
      <c r="CQ5" s="432"/>
      <c r="CR5" s="432"/>
      <c r="CS5" s="433"/>
      <c r="CT5" s="425">
        <v>84.2</v>
      </c>
      <c r="CU5" s="426"/>
      <c r="CV5" s="426"/>
      <c r="CW5" s="426"/>
      <c r="CX5" s="426"/>
      <c r="CY5" s="426"/>
      <c r="CZ5" s="426"/>
      <c r="DA5" s="427"/>
      <c r="DB5" s="425">
        <v>78.900000000000006</v>
      </c>
      <c r="DC5" s="426"/>
      <c r="DD5" s="426"/>
      <c r="DE5" s="426"/>
      <c r="DF5" s="426"/>
      <c r="DG5" s="426"/>
      <c r="DH5" s="426"/>
      <c r="DI5" s="427"/>
      <c r="DJ5" s="185"/>
      <c r="DK5" s="185"/>
      <c r="DL5" s="185"/>
      <c r="DM5" s="185"/>
      <c r="DN5" s="185"/>
      <c r="DO5" s="185"/>
    </row>
    <row r="6" spans="1:119" ht="18.75" customHeight="1">
      <c r="A6" s="186"/>
      <c r="B6" s="434" t="s">
        <v>96</v>
      </c>
      <c r="C6" s="435"/>
      <c r="D6" s="435"/>
      <c r="E6" s="436"/>
      <c r="F6" s="436"/>
      <c r="G6" s="436"/>
      <c r="H6" s="436"/>
      <c r="I6" s="436"/>
      <c r="J6" s="436"/>
      <c r="K6" s="436"/>
      <c r="L6" s="436" t="s">
        <v>97</v>
      </c>
      <c r="M6" s="436"/>
      <c r="N6" s="436"/>
      <c r="O6" s="436"/>
      <c r="P6" s="436"/>
      <c r="Q6" s="436"/>
      <c r="R6" s="440"/>
      <c r="S6" s="440"/>
      <c r="T6" s="440"/>
      <c r="U6" s="440"/>
      <c r="V6" s="441"/>
      <c r="W6" s="444" t="s">
        <v>98</v>
      </c>
      <c r="X6" s="445"/>
      <c r="Y6" s="445"/>
      <c r="Z6" s="445"/>
      <c r="AA6" s="445"/>
      <c r="AB6" s="435"/>
      <c r="AC6" s="448" t="s">
        <v>99</v>
      </c>
      <c r="AD6" s="449"/>
      <c r="AE6" s="449"/>
      <c r="AF6" s="449"/>
      <c r="AG6" s="449"/>
      <c r="AH6" s="449"/>
      <c r="AI6" s="449"/>
      <c r="AJ6" s="449"/>
      <c r="AK6" s="449"/>
      <c r="AL6" s="450"/>
      <c r="AM6" s="457" t="s">
        <v>100</v>
      </c>
      <c r="AN6" s="458"/>
      <c r="AO6" s="458"/>
      <c r="AP6" s="458"/>
      <c r="AQ6" s="458"/>
      <c r="AR6" s="458"/>
      <c r="AS6" s="458"/>
      <c r="AT6" s="459"/>
      <c r="AU6" s="460" t="s">
        <v>93</v>
      </c>
      <c r="AV6" s="461"/>
      <c r="AW6" s="461"/>
      <c r="AX6" s="461"/>
      <c r="AY6" s="462" t="s">
        <v>101</v>
      </c>
      <c r="AZ6" s="463"/>
      <c r="BA6" s="463"/>
      <c r="BB6" s="463"/>
      <c r="BC6" s="463"/>
      <c r="BD6" s="463"/>
      <c r="BE6" s="463"/>
      <c r="BF6" s="463"/>
      <c r="BG6" s="463"/>
      <c r="BH6" s="463"/>
      <c r="BI6" s="463"/>
      <c r="BJ6" s="463"/>
      <c r="BK6" s="463"/>
      <c r="BL6" s="463"/>
      <c r="BM6" s="464"/>
      <c r="BN6" s="428">
        <v>62836</v>
      </c>
      <c r="BO6" s="429"/>
      <c r="BP6" s="429"/>
      <c r="BQ6" s="429"/>
      <c r="BR6" s="429"/>
      <c r="BS6" s="429"/>
      <c r="BT6" s="429"/>
      <c r="BU6" s="430"/>
      <c r="BV6" s="428">
        <v>28460</v>
      </c>
      <c r="BW6" s="429"/>
      <c r="BX6" s="429"/>
      <c r="BY6" s="429"/>
      <c r="BZ6" s="429"/>
      <c r="CA6" s="429"/>
      <c r="CB6" s="429"/>
      <c r="CC6" s="430"/>
      <c r="CD6" s="431" t="s">
        <v>102</v>
      </c>
      <c r="CE6" s="432"/>
      <c r="CF6" s="432"/>
      <c r="CG6" s="432"/>
      <c r="CH6" s="432"/>
      <c r="CI6" s="432"/>
      <c r="CJ6" s="432"/>
      <c r="CK6" s="432"/>
      <c r="CL6" s="432"/>
      <c r="CM6" s="432"/>
      <c r="CN6" s="432"/>
      <c r="CO6" s="432"/>
      <c r="CP6" s="432"/>
      <c r="CQ6" s="432"/>
      <c r="CR6" s="432"/>
      <c r="CS6" s="433"/>
      <c r="CT6" s="465">
        <v>87.4</v>
      </c>
      <c r="CU6" s="466"/>
      <c r="CV6" s="466"/>
      <c r="CW6" s="466"/>
      <c r="CX6" s="466"/>
      <c r="CY6" s="466"/>
      <c r="CZ6" s="466"/>
      <c r="DA6" s="467"/>
      <c r="DB6" s="465">
        <v>81.900000000000006</v>
      </c>
      <c r="DC6" s="466"/>
      <c r="DD6" s="466"/>
      <c r="DE6" s="466"/>
      <c r="DF6" s="466"/>
      <c r="DG6" s="466"/>
      <c r="DH6" s="466"/>
      <c r="DI6" s="467"/>
      <c r="DJ6" s="185"/>
      <c r="DK6" s="185"/>
      <c r="DL6" s="185"/>
      <c r="DM6" s="185"/>
      <c r="DN6" s="185"/>
      <c r="DO6" s="185"/>
    </row>
    <row r="7" spans="1:119" ht="18.75" customHeight="1">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103</v>
      </c>
      <c r="AN7" s="458"/>
      <c r="AO7" s="458"/>
      <c r="AP7" s="458"/>
      <c r="AQ7" s="458"/>
      <c r="AR7" s="458"/>
      <c r="AS7" s="458"/>
      <c r="AT7" s="459"/>
      <c r="AU7" s="460" t="s">
        <v>104</v>
      </c>
      <c r="AV7" s="461"/>
      <c r="AW7" s="461"/>
      <c r="AX7" s="461"/>
      <c r="AY7" s="462" t="s">
        <v>105</v>
      </c>
      <c r="AZ7" s="463"/>
      <c r="BA7" s="463"/>
      <c r="BB7" s="463"/>
      <c r="BC7" s="463"/>
      <c r="BD7" s="463"/>
      <c r="BE7" s="463"/>
      <c r="BF7" s="463"/>
      <c r="BG7" s="463"/>
      <c r="BH7" s="463"/>
      <c r="BI7" s="463"/>
      <c r="BJ7" s="463"/>
      <c r="BK7" s="463"/>
      <c r="BL7" s="463"/>
      <c r="BM7" s="464"/>
      <c r="BN7" s="428">
        <v>27854</v>
      </c>
      <c r="BO7" s="429"/>
      <c r="BP7" s="429"/>
      <c r="BQ7" s="429"/>
      <c r="BR7" s="429"/>
      <c r="BS7" s="429"/>
      <c r="BT7" s="429"/>
      <c r="BU7" s="430"/>
      <c r="BV7" s="428">
        <v>0</v>
      </c>
      <c r="BW7" s="429"/>
      <c r="BX7" s="429"/>
      <c r="BY7" s="429"/>
      <c r="BZ7" s="429"/>
      <c r="CA7" s="429"/>
      <c r="CB7" s="429"/>
      <c r="CC7" s="430"/>
      <c r="CD7" s="431" t="s">
        <v>106</v>
      </c>
      <c r="CE7" s="432"/>
      <c r="CF7" s="432"/>
      <c r="CG7" s="432"/>
      <c r="CH7" s="432"/>
      <c r="CI7" s="432"/>
      <c r="CJ7" s="432"/>
      <c r="CK7" s="432"/>
      <c r="CL7" s="432"/>
      <c r="CM7" s="432"/>
      <c r="CN7" s="432"/>
      <c r="CO7" s="432"/>
      <c r="CP7" s="432"/>
      <c r="CQ7" s="432"/>
      <c r="CR7" s="432"/>
      <c r="CS7" s="433"/>
      <c r="CT7" s="428">
        <v>1541142</v>
      </c>
      <c r="CU7" s="429"/>
      <c r="CV7" s="429"/>
      <c r="CW7" s="429"/>
      <c r="CX7" s="429"/>
      <c r="CY7" s="429"/>
      <c r="CZ7" s="429"/>
      <c r="DA7" s="430"/>
      <c r="DB7" s="428">
        <v>1562805</v>
      </c>
      <c r="DC7" s="429"/>
      <c r="DD7" s="429"/>
      <c r="DE7" s="429"/>
      <c r="DF7" s="429"/>
      <c r="DG7" s="429"/>
      <c r="DH7" s="429"/>
      <c r="DI7" s="430"/>
      <c r="DJ7" s="185"/>
      <c r="DK7" s="185"/>
      <c r="DL7" s="185"/>
      <c r="DM7" s="185"/>
      <c r="DN7" s="185"/>
      <c r="DO7" s="185"/>
    </row>
    <row r="8" spans="1:119" ht="18.75" customHeight="1" thickBot="1">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107</v>
      </c>
      <c r="AN8" s="458"/>
      <c r="AO8" s="458"/>
      <c r="AP8" s="458"/>
      <c r="AQ8" s="458"/>
      <c r="AR8" s="458"/>
      <c r="AS8" s="458"/>
      <c r="AT8" s="459"/>
      <c r="AU8" s="460" t="s">
        <v>104</v>
      </c>
      <c r="AV8" s="461"/>
      <c r="AW8" s="461"/>
      <c r="AX8" s="461"/>
      <c r="AY8" s="462" t="s">
        <v>108</v>
      </c>
      <c r="AZ8" s="463"/>
      <c r="BA8" s="463"/>
      <c r="BB8" s="463"/>
      <c r="BC8" s="463"/>
      <c r="BD8" s="463"/>
      <c r="BE8" s="463"/>
      <c r="BF8" s="463"/>
      <c r="BG8" s="463"/>
      <c r="BH8" s="463"/>
      <c r="BI8" s="463"/>
      <c r="BJ8" s="463"/>
      <c r="BK8" s="463"/>
      <c r="BL8" s="463"/>
      <c r="BM8" s="464"/>
      <c r="BN8" s="428">
        <v>34982</v>
      </c>
      <c r="BO8" s="429"/>
      <c r="BP8" s="429"/>
      <c r="BQ8" s="429"/>
      <c r="BR8" s="429"/>
      <c r="BS8" s="429"/>
      <c r="BT8" s="429"/>
      <c r="BU8" s="430"/>
      <c r="BV8" s="428">
        <v>28460</v>
      </c>
      <c r="BW8" s="429"/>
      <c r="BX8" s="429"/>
      <c r="BY8" s="429"/>
      <c r="BZ8" s="429"/>
      <c r="CA8" s="429"/>
      <c r="CB8" s="429"/>
      <c r="CC8" s="430"/>
      <c r="CD8" s="431" t="s">
        <v>109</v>
      </c>
      <c r="CE8" s="432"/>
      <c r="CF8" s="432"/>
      <c r="CG8" s="432"/>
      <c r="CH8" s="432"/>
      <c r="CI8" s="432"/>
      <c r="CJ8" s="432"/>
      <c r="CK8" s="432"/>
      <c r="CL8" s="432"/>
      <c r="CM8" s="432"/>
      <c r="CN8" s="432"/>
      <c r="CO8" s="432"/>
      <c r="CP8" s="432"/>
      <c r="CQ8" s="432"/>
      <c r="CR8" s="432"/>
      <c r="CS8" s="433"/>
      <c r="CT8" s="468">
        <v>0.19</v>
      </c>
      <c r="CU8" s="469"/>
      <c r="CV8" s="469"/>
      <c r="CW8" s="469"/>
      <c r="CX8" s="469"/>
      <c r="CY8" s="469"/>
      <c r="CZ8" s="469"/>
      <c r="DA8" s="470"/>
      <c r="DB8" s="468">
        <v>0.17</v>
      </c>
      <c r="DC8" s="469"/>
      <c r="DD8" s="469"/>
      <c r="DE8" s="469"/>
      <c r="DF8" s="469"/>
      <c r="DG8" s="469"/>
      <c r="DH8" s="469"/>
      <c r="DI8" s="470"/>
      <c r="DJ8" s="185"/>
      <c r="DK8" s="185"/>
      <c r="DL8" s="185"/>
      <c r="DM8" s="185"/>
      <c r="DN8" s="185"/>
      <c r="DO8" s="185"/>
    </row>
    <row r="9" spans="1:119" ht="18.75" customHeight="1" thickBot="1">
      <c r="A9" s="186"/>
      <c r="B9" s="422" t="s">
        <v>110</v>
      </c>
      <c r="C9" s="423"/>
      <c r="D9" s="423"/>
      <c r="E9" s="423"/>
      <c r="F9" s="423"/>
      <c r="G9" s="423"/>
      <c r="H9" s="423"/>
      <c r="I9" s="423"/>
      <c r="J9" s="423"/>
      <c r="K9" s="471"/>
      <c r="L9" s="472" t="s">
        <v>111</v>
      </c>
      <c r="M9" s="473"/>
      <c r="N9" s="473"/>
      <c r="O9" s="473"/>
      <c r="P9" s="473"/>
      <c r="Q9" s="474"/>
      <c r="R9" s="475">
        <v>2896</v>
      </c>
      <c r="S9" s="476"/>
      <c r="T9" s="476"/>
      <c r="U9" s="476"/>
      <c r="V9" s="477"/>
      <c r="W9" s="385" t="s">
        <v>112</v>
      </c>
      <c r="X9" s="386"/>
      <c r="Y9" s="386"/>
      <c r="Z9" s="386"/>
      <c r="AA9" s="386"/>
      <c r="AB9" s="386"/>
      <c r="AC9" s="386"/>
      <c r="AD9" s="386"/>
      <c r="AE9" s="386"/>
      <c r="AF9" s="386"/>
      <c r="AG9" s="386"/>
      <c r="AH9" s="386"/>
      <c r="AI9" s="386"/>
      <c r="AJ9" s="386"/>
      <c r="AK9" s="386"/>
      <c r="AL9" s="387"/>
      <c r="AM9" s="457" t="s">
        <v>113</v>
      </c>
      <c r="AN9" s="458"/>
      <c r="AO9" s="458"/>
      <c r="AP9" s="458"/>
      <c r="AQ9" s="458"/>
      <c r="AR9" s="458"/>
      <c r="AS9" s="458"/>
      <c r="AT9" s="459"/>
      <c r="AU9" s="460" t="s">
        <v>114</v>
      </c>
      <c r="AV9" s="461"/>
      <c r="AW9" s="461"/>
      <c r="AX9" s="461"/>
      <c r="AY9" s="462" t="s">
        <v>115</v>
      </c>
      <c r="AZ9" s="463"/>
      <c r="BA9" s="463"/>
      <c r="BB9" s="463"/>
      <c r="BC9" s="463"/>
      <c r="BD9" s="463"/>
      <c r="BE9" s="463"/>
      <c r="BF9" s="463"/>
      <c r="BG9" s="463"/>
      <c r="BH9" s="463"/>
      <c r="BI9" s="463"/>
      <c r="BJ9" s="463"/>
      <c r="BK9" s="463"/>
      <c r="BL9" s="463"/>
      <c r="BM9" s="464"/>
      <c r="BN9" s="428">
        <v>6522</v>
      </c>
      <c r="BO9" s="429"/>
      <c r="BP9" s="429"/>
      <c r="BQ9" s="429"/>
      <c r="BR9" s="429"/>
      <c r="BS9" s="429"/>
      <c r="BT9" s="429"/>
      <c r="BU9" s="430"/>
      <c r="BV9" s="428">
        <v>-15288</v>
      </c>
      <c r="BW9" s="429"/>
      <c r="BX9" s="429"/>
      <c r="BY9" s="429"/>
      <c r="BZ9" s="429"/>
      <c r="CA9" s="429"/>
      <c r="CB9" s="429"/>
      <c r="CC9" s="430"/>
      <c r="CD9" s="431" t="s">
        <v>116</v>
      </c>
      <c r="CE9" s="432"/>
      <c r="CF9" s="432"/>
      <c r="CG9" s="432"/>
      <c r="CH9" s="432"/>
      <c r="CI9" s="432"/>
      <c r="CJ9" s="432"/>
      <c r="CK9" s="432"/>
      <c r="CL9" s="432"/>
      <c r="CM9" s="432"/>
      <c r="CN9" s="432"/>
      <c r="CO9" s="432"/>
      <c r="CP9" s="432"/>
      <c r="CQ9" s="432"/>
      <c r="CR9" s="432"/>
      <c r="CS9" s="433"/>
      <c r="CT9" s="425">
        <v>10.4</v>
      </c>
      <c r="CU9" s="426"/>
      <c r="CV9" s="426"/>
      <c r="CW9" s="426"/>
      <c r="CX9" s="426"/>
      <c r="CY9" s="426"/>
      <c r="CZ9" s="426"/>
      <c r="DA9" s="427"/>
      <c r="DB9" s="425">
        <v>9.1999999999999993</v>
      </c>
      <c r="DC9" s="426"/>
      <c r="DD9" s="426"/>
      <c r="DE9" s="426"/>
      <c r="DF9" s="426"/>
      <c r="DG9" s="426"/>
      <c r="DH9" s="426"/>
      <c r="DI9" s="427"/>
      <c r="DJ9" s="185"/>
      <c r="DK9" s="185"/>
      <c r="DL9" s="185"/>
      <c r="DM9" s="185"/>
      <c r="DN9" s="185"/>
      <c r="DO9" s="185"/>
    </row>
    <row r="10" spans="1:119" ht="18.75" customHeight="1" thickBot="1">
      <c r="A10" s="186"/>
      <c r="B10" s="422"/>
      <c r="C10" s="423"/>
      <c r="D10" s="423"/>
      <c r="E10" s="423"/>
      <c r="F10" s="423"/>
      <c r="G10" s="423"/>
      <c r="H10" s="423"/>
      <c r="I10" s="423"/>
      <c r="J10" s="423"/>
      <c r="K10" s="471"/>
      <c r="L10" s="478" t="s">
        <v>117</v>
      </c>
      <c r="M10" s="458"/>
      <c r="N10" s="458"/>
      <c r="O10" s="458"/>
      <c r="P10" s="458"/>
      <c r="Q10" s="459"/>
      <c r="R10" s="479">
        <v>3271</v>
      </c>
      <c r="S10" s="480"/>
      <c r="T10" s="480"/>
      <c r="U10" s="480"/>
      <c r="V10" s="481"/>
      <c r="W10" s="416"/>
      <c r="X10" s="417"/>
      <c r="Y10" s="417"/>
      <c r="Z10" s="417"/>
      <c r="AA10" s="417"/>
      <c r="AB10" s="417"/>
      <c r="AC10" s="417"/>
      <c r="AD10" s="417"/>
      <c r="AE10" s="417"/>
      <c r="AF10" s="417"/>
      <c r="AG10" s="417"/>
      <c r="AH10" s="417"/>
      <c r="AI10" s="417"/>
      <c r="AJ10" s="417"/>
      <c r="AK10" s="417"/>
      <c r="AL10" s="420"/>
      <c r="AM10" s="457" t="s">
        <v>118</v>
      </c>
      <c r="AN10" s="458"/>
      <c r="AO10" s="458"/>
      <c r="AP10" s="458"/>
      <c r="AQ10" s="458"/>
      <c r="AR10" s="458"/>
      <c r="AS10" s="458"/>
      <c r="AT10" s="459"/>
      <c r="AU10" s="460" t="s">
        <v>119</v>
      </c>
      <c r="AV10" s="461"/>
      <c r="AW10" s="461"/>
      <c r="AX10" s="461"/>
      <c r="AY10" s="462" t="s">
        <v>120</v>
      </c>
      <c r="AZ10" s="463"/>
      <c r="BA10" s="463"/>
      <c r="BB10" s="463"/>
      <c r="BC10" s="463"/>
      <c r="BD10" s="463"/>
      <c r="BE10" s="463"/>
      <c r="BF10" s="463"/>
      <c r="BG10" s="463"/>
      <c r="BH10" s="463"/>
      <c r="BI10" s="463"/>
      <c r="BJ10" s="463"/>
      <c r="BK10" s="463"/>
      <c r="BL10" s="463"/>
      <c r="BM10" s="464"/>
      <c r="BN10" s="428">
        <v>41684</v>
      </c>
      <c r="BO10" s="429"/>
      <c r="BP10" s="429"/>
      <c r="BQ10" s="429"/>
      <c r="BR10" s="429"/>
      <c r="BS10" s="429"/>
      <c r="BT10" s="429"/>
      <c r="BU10" s="430"/>
      <c r="BV10" s="428">
        <v>93854</v>
      </c>
      <c r="BW10" s="429"/>
      <c r="BX10" s="429"/>
      <c r="BY10" s="429"/>
      <c r="BZ10" s="429"/>
      <c r="CA10" s="429"/>
      <c r="CB10" s="429"/>
      <c r="CC10" s="430"/>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22"/>
      <c r="C11" s="423"/>
      <c r="D11" s="423"/>
      <c r="E11" s="423"/>
      <c r="F11" s="423"/>
      <c r="G11" s="423"/>
      <c r="H11" s="423"/>
      <c r="I11" s="423"/>
      <c r="J11" s="423"/>
      <c r="K11" s="471"/>
      <c r="L11" s="482" t="s">
        <v>122</v>
      </c>
      <c r="M11" s="483"/>
      <c r="N11" s="483"/>
      <c r="O11" s="483"/>
      <c r="P11" s="483"/>
      <c r="Q11" s="484"/>
      <c r="R11" s="485" t="s">
        <v>123</v>
      </c>
      <c r="S11" s="486"/>
      <c r="T11" s="486"/>
      <c r="U11" s="486"/>
      <c r="V11" s="487"/>
      <c r="W11" s="416"/>
      <c r="X11" s="417"/>
      <c r="Y11" s="417"/>
      <c r="Z11" s="417"/>
      <c r="AA11" s="417"/>
      <c r="AB11" s="417"/>
      <c r="AC11" s="417"/>
      <c r="AD11" s="417"/>
      <c r="AE11" s="417"/>
      <c r="AF11" s="417"/>
      <c r="AG11" s="417"/>
      <c r="AH11" s="417"/>
      <c r="AI11" s="417"/>
      <c r="AJ11" s="417"/>
      <c r="AK11" s="417"/>
      <c r="AL11" s="420"/>
      <c r="AM11" s="457" t="s">
        <v>124</v>
      </c>
      <c r="AN11" s="458"/>
      <c r="AO11" s="458"/>
      <c r="AP11" s="458"/>
      <c r="AQ11" s="458"/>
      <c r="AR11" s="458"/>
      <c r="AS11" s="458"/>
      <c r="AT11" s="459"/>
      <c r="AU11" s="460" t="s">
        <v>125</v>
      </c>
      <c r="AV11" s="461"/>
      <c r="AW11" s="461"/>
      <c r="AX11" s="461"/>
      <c r="AY11" s="462" t="s">
        <v>126</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127</v>
      </c>
      <c r="CE11" s="432"/>
      <c r="CF11" s="432"/>
      <c r="CG11" s="432"/>
      <c r="CH11" s="432"/>
      <c r="CI11" s="432"/>
      <c r="CJ11" s="432"/>
      <c r="CK11" s="432"/>
      <c r="CL11" s="432"/>
      <c r="CM11" s="432"/>
      <c r="CN11" s="432"/>
      <c r="CO11" s="432"/>
      <c r="CP11" s="432"/>
      <c r="CQ11" s="432"/>
      <c r="CR11" s="432"/>
      <c r="CS11" s="433"/>
      <c r="CT11" s="468" t="s">
        <v>128</v>
      </c>
      <c r="CU11" s="469"/>
      <c r="CV11" s="469"/>
      <c r="CW11" s="469"/>
      <c r="CX11" s="469"/>
      <c r="CY11" s="469"/>
      <c r="CZ11" s="469"/>
      <c r="DA11" s="470"/>
      <c r="DB11" s="468" t="s">
        <v>129</v>
      </c>
      <c r="DC11" s="469"/>
      <c r="DD11" s="469"/>
      <c r="DE11" s="469"/>
      <c r="DF11" s="469"/>
      <c r="DG11" s="469"/>
      <c r="DH11" s="469"/>
      <c r="DI11" s="470"/>
      <c r="DJ11" s="185"/>
      <c r="DK11" s="185"/>
      <c r="DL11" s="185"/>
      <c r="DM11" s="185"/>
      <c r="DN11" s="185"/>
      <c r="DO11" s="185"/>
    </row>
    <row r="12" spans="1:119" ht="18.75" customHeight="1">
      <c r="A12" s="186"/>
      <c r="B12" s="488" t="s">
        <v>130</v>
      </c>
      <c r="C12" s="489"/>
      <c r="D12" s="489"/>
      <c r="E12" s="489"/>
      <c r="F12" s="489"/>
      <c r="G12" s="489"/>
      <c r="H12" s="489"/>
      <c r="I12" s="489"/>
      <c r="J12" s="489"/>
      <c r="K12" s="490"/>
      <c r="L12" s="497" t="s">
        <v>131</v>
      </c>
      <c r="M12" s="498"/>
      <c r="N12" s="498"/>
      <c r="O12" s="498"/>
      <c r="P12" s="498"/>
      <c r="Q12" s="499"/>
      <c r="R12" s="500">
        <v>2811</v>
      </c>
      <c r="S12" s="501"/>
      <c r="T12" s="501"/>
      <c r="U12" s="501"/>
      <c r="V12" s="502"/>
      <c r="W12" s="503" t="s">
        <v>1</v>
      </c>
      <c r="X12" s="461"/>
      <c r="Y12" s="461"/>
      <c r="Z12" s="461"/>
      <c r="AA12" s="461"/>
      <c r="AB12" s="504"/>
      <c r="AC12" s="460" t="s">
        <v>132</v>
      </c>
      <c r="AD12" s="461"/>
      <c r="AE12" s="461"/>
      <c r="AF12" s="461"/>
      <c r="AG12" s="504"/>
      <c r="AH12" s="460" t="s">
        <v>133</v>
      </c>
      <c r="AI12" s="461"/>
      <c r="AJ12" s="461"/>
      <c r="AK12" s="461"/>
      <c r="AL12" s="505"/>
      <c r="AM12" s="457" t="s">
        <v>134</v>
      </c>
      <c r="AN12" s="458"/>
      <c r="AO12" s="458"/>
      <c r="AP12" s="458"/>
      <c r="AQ12" s="458"/>
      <c r="AR12" s="458"/>
      <c r="AS12" s="458"/>
      <c r="AT12" s="459"/>
      <c r="AU12" s="460" t="s">
        <v>135</v>
      </c>
      <c r="AV12" s="461"/>
      <c r="AW12" s="461"/>
      <c r="AX12" s="461"/>
      <c r="AY12" s="462" t="s">
        <v>136</v>
      </c>
      <c r="AZ12" s="463"/>
      <c r="BA12" s="463"/>
      <c r="BB12" s="463"/>
      <c r="BC12" s="463"/>
      <c r="BD12" s="463"/>
      <c r="BE12" s="463"/>
      <c r="BF12" s="463"/>
      <c r="BG12" s="463"/>
      <c r="BH12" s="463"/>
      <c r="BI12" s="463"/>
      <c r="BJ12" s="463"/>
      <c r="BK12" s="463"/>
      <c r="BL12" s="463"/>
      <c r="BM12" s="464"/>
      <c r="BN12" s="428">
        <v>0</v>
      </c>
      <c r="BO12" s="429"/>
      <c r="BP12" s="429"/>
      <c r="BQ12" s="429"/>
      <c r="BR12" s="429"/>
      <c r="BS12" s="429"/>
      <c r="BT12" s="429"/>
      <c r="BU12" s="430"/>
      <c r="BV12" s="428">
        <v>0</v>
      </c>
      <c r="BW12" s="429"/>
      <c r="BX12" s="429"/>
      <c r="BY12" s="429"/>
      <c r="BZ12" s="429"/>
      <c r="CA12" s="429"/>
      <c r="CB12" s="429"/>
      <c r="CC12" s="430"/>
      <c r="CD12" s="431" t="s">
        <v>137</v>
      </c>
      <c r="CE12" s="432"/>
      <c r="CF12" s="432"/>
      <c r="CG12" s="432"/>
      <c r="CH12" s="432"/>
      <c r="CI12" s="432"/>
      <c r="CJ12" s="432"/>
      <c r="CK12" s="432"/>
      <c r="CL12" s="432"/>
      <c r="CM12" s="432"/>
      <c r="CN12" s="432"/>
      <c r="CO12" s="432"/>
      <c r="CP12" s="432"/>
      <c r="CQ12" s="432"/>
      <c r="CR12" s="432"/>
      <c r="CS12" s="433"/>
      <c r="CT12" s="468" t="s">
        <v>138</v>
      </c>
      <c r="CU12" s="469"/>
      <c r="CV12" s="469"/>
      <c r="CW12" s="469"/>
      <c r="CX12" s="469"/>
      <c r="CY12" s="469"/>
      <c r="CZ12" s="469"/>
      <c r="DA12" s="470"/>
      <c r="DB12" s="468" t="s">
        <v>138</v>
      </c>
      <c r="DC12" s="469"/>
      <c r="DD12" s="469"/>
      <c r="DE12" s="469"/>
      <c r="DF12" s="469"/>
      <c r="DG12" s="469"/>
      <c r="DH12" s="469"/>
      <c r="DI12" s="470"/>
      <c r="DJ12" s="185"/>
      <c r="DK12" s="185"/>
      <c r="DL12" s="185"/>
      <c r="DM12" s="185"/>
      <c r="DN12" s="185"/>
      <c r="DO12" s="185"/>
    </row>
    <row r="13" spans="1:119" ht="18.75" customHeight="1">
      <c r="A13" s="186"/>
      <c r="B13" s="491"/>
      <c r="C13" s="492"/>
      <c r="D13" s="492"/>
      <c r="E13" s="492"/>
      <c r="F13" s="492"/>
      <c r="G13" s="492"/>
      <c r="H13" s="492"/>
      <c r="I13" s="492"/>
      <c r="J13" s="492"/>
      <c r="K13" s="493"/>
      <c r="L13" s="196"/>
      <c r="M13" s="516" t="s">
        <v>139</v>
      </c>
      <c r="N13" s="517"/>
      <c r="O13" s="517"/>
      <c r="P13" s="517"/>
      <c r="Q13" s="518"/>
      <c r="R13" s="509">
        <v>2809</v>
      </c>
      <c r="S13" s="510"/>
      <c r="T13" s="510"/>
      <c r="U13" s="510"/>
      <c r="V13" s="511"/>
      <c r="W13" s="444" t="s">
        <v>140</v>
      </c>
      <c r="X13" s="445"/>
      <c r="Y13" s="445"/>
      <c r="Z13" s="445"/>
      <c r="AA13" s="445"/>
      <c r="AB13" s="435"/>
      <c r="AC13" s="479">
        <v>409</v>
      </c>
      <c r="AD13" s="480"/>
      <c r="AE13" s="480"/>
      <c r="AF13" s="480"/>
      <c r="AG13" s="519"/>
      <c r="AH13" s="479">
        <v>469</v>
      </c>
      <c r="AI13" s="480"/>
      <c r="AJ13" s="480"/>
      <c r="AK13" s="480"/>
      <c r="AL13" s="481"/>
      <c r="AM13" s="457" t="s">
        <v>141</v>
      </c>
      <c r="AN13" s="458"/>
      <c r="AO13" s="458"/>
      <c r="AP13" s="458"/>
      <c r="AQ13" s="458"/>
      <c r="AR13" s="458"/>
      <c r="AS13" s="458"/>
      <c r="AT13" s="459"/>
      <c r="AU13" s="460" t="s">
        <v>142</v>
      </c>
      <c r="AV13" s="461"/>
      <c r="AW13" s="461"/>
      <c r="AX13" s="461"/>
      <c r="AY13" s="462" t="s">
        <v>143</v>
      </c>
      <c r="AZ13" s="463"/>
      <c r="BA13" s="463"/>
      <c r="BB13" s="463"/>
      <c r="BC13" s="463"/>
      <c r="BD13" s="463"/>
      <c r="BE13" s="463"/>
      <c r="BF13" s="463"/>
      <c r="BG13" s="463"/>
      <c r="BH13" s="463"/>
      <c r="BI13" s="463"/>
      <c r="BJ13" s="463"/>
      <c r="BK13" s="463"/>
      <c r="BL13" s="463"/>
      <c r="BM13" s="464"/>
      <c r="BN13" s="428">
        <v>48206</v>
      </c>
      <c r="BO13" s="429"/>
      <c r="BP13" s="429"/>
      <c r="BQ13" s="429"/>
      <c r="BR13" s="429"/>
      <c r="BS13" s="429"/>
      <c r="BT13" s="429"/>
      <c r="BU13" s="430"/>
      <c r="BV13" s="428">
        <v>78566</v>
      </c>
      <c r="BW13" s="429"/>
      <c r="BX13" s="429"/>
      <c r="BY13" s="429"/>
      <c r="BZ13" s="429"/>
      <c r="CA13" s="429"/>
      <c r="CB13" s="429"/>
      <c r="CC13" s="430"/>
      <c r="CD13" s="431" t="s">
        <v>144</v>
      </c>
      <c r="CE13" s="432"/>
      <c r="CF13" s="432"/>
      <c r="CG13" s="432"/>
      <c r="CH13" s="432"/>
      <c r="CI13" s="432"/>
      <c r="CJ13" s="432"/>
      <c r="CK13" s="432"/>
      <c r="CL13" s="432"/>
      <c r="CM13" s="432"/>
      <c r="CN13" s="432"/>
      <c r="CO13" s="432"/>
      <c r="CP13" s="432"/>
      <c r="CQ13" s="432"/>
      <c r="CR13" s="432"/>
      <c r="CS13" s="433"/>
      <c r="CT13" s="425">
        <v>1.9</v>
      </c>
      <c r="CU13" s="426"/>
      <c r="CV13" s="426"/>
      <c r="CW13" s="426"/>
      <c r="CX13" s="426"/>
      <c r="CY13" s="426"/>
      <c r="CZ13" s="426"/>
      <c r="DA13" s="427"/>
      <c r="DB13" s="425">
        <v>2.1</v>
      </c>
      <c r="DC13" s="426"/>
      <c r="DD13" s="426"/>
      <c r="DE13" s="426"/>
      <c r="DF13" s="426"/>
      <c r="DG13" s="426"/>
      <c r="DH13" s="426"/>
      <c r="DI13" s="427"/>
      <c r="DJ13" s="185"/>
      <c r="DK13" s="185"/>
      <c r="DL13" s="185"/>
      <c r="DM13" s="185"/>
      <c r="DN13" s="185"/>
      <c r="DO13" s="185"/>
    </row>
    <row r="14" spans="1:119" ht="18.75" customHeight="1" thickBot="1">
      <c r="A14" s="186"/>
      <c r="B14" s="491"/>
      <c r="C14" s="492"/>
      <c r="D14" s="492"/>
      <c r="E14" s="492"/>
      <c r="F14" s="492"/>
      <c r="G14" s="492"/>
      <c r="H14" s="492"/>
      <c r="I14" s="492"/>
      <c r="J14" s="492"/>
      <c r="K14" s="493"/>
      <c r="L14" s="506" t="s">
        <v>145</v>
      </c>
      <c r="M14" s="507"/>
      <c r="N14" s="507"/>
      <c r="O14" s="507"/>
      <c r="P14" s="507"/>
      <c r="Q14" s="508"/>
      <c r="R14" s="509">
        <v>2868</v>
      </c>
      <c r="S14" s="510"/>
      <c r="T14" s="510"/>
      <c r="U14" s="510"/>
      <c r="V14" s="511"/>
      <c r="W14" s="418"/>
      <c r="X14" s="419"/>
      <c r="Y14" s="419"/>
      <c r="Z14" s="419"/>
      <c r="AA14" s="419"/>
      <c r="AB14" s="408"/>
      <c r="AC14" s="512">
        <v>29</v>
      </c>
      <c r="AD14" s="513"/>
      <c r="AE14" s="513"/>
      <c r="AF14" s="513"/>
      <c r="AG14" s="514"/>
      <c r="AH14" s="512">
        <v>29.1</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146</v>
      </c>
      <c r="CE14" s="521"/>
      <c r="CF14" s="521"/>
      <c r="CG14" s="521"/>
      <c r="CH14" s="521"/>
      <c r="CI14" s="521"/>
      <c r="CJ14" s="521"/>
      <c r="CK14" s="521"/>
      <c r="CL14" s="521"/>
      <c r="CM14" s="521"/>
      <c r="CN14" s="521"/>
      <c r="CO14" s="521"/>
      <c r="CP14" s="521"/>
      <c r="CQ14" s="521"/>
      <c r="CR14" s="521"/>
      <c r="CS14" s="522"/>
      <c r="CT14" s="523" t="s">
        <v>129</v>
      </c>
      <c r="CU14" s="524"/>
      <c r="CV14" s="524"/>
      <c r="CW14" s="524"/>
      <c r="CX14" s="524"/>
      <c r="CY14" s="524"/>
      <c r="CZ14" s="524"/>
      <c r="DA14" s="525"/>
      <c r="DB14" s="523" t="s">
        <v>138</v>
      </c>
      <c r="DC14" s="524"/>
      <c r="DD14" s="524"/>
      <c r="DE14" s="524"/>
      <c r="DF14" s="524"/>
      <c r="DG14" s="524"/>
      <c r="DH14" s="524"/>
      <c r="DI14" s="525"/>
      <c r="DJ14" s="185"/>
      <c r="DK14" s="185"/>
      <c r="DL14" s="185"/>
      <c r="DM14" s="185"/>
      <c r="DN14" s="185"/>
      <c r="DO14" s="185"/>
    </row>
    <row r="15" spans="1:119" ht="18.75" customHeight="1">
      <c r="A15" s="186"/>
      <c r="B15" s="491"/>
      <c r="C15" s="492"/>
      <c r="D15" s="492"/>
      <c r="E15" s="492"/>
      <c r="F15" s="492"/>
      <c r="G15" s="492"/>
      <c r="H15" s="492"/>
      <c r="I15" s="492"/>
      <c r="J15" s="492"/>
      <c r="K15" s="493"/>
      <c r="L15" s="196"/>
      <c r="M15" s="516" t="s">
        <v>139</v>
      </c>
      <c r="N15" s="517"/>
      <c r="O15" s="517"/>
      <c r="P15" s="517"/>
      <c r="Q15" s="518"/>
      <c r="R15" s="509">
        <v>2866</v>
      </c>
      <c r="S15" s="510"/>
      <c r="T15" s="510"/>
      <c r="U15" s="510"/>
      <c r="V15" s="511"/>
      <c r="W15" s="444" t="s">
        <v>147</v>
      </c>
      <c r="X15" s="445"/>
      <c r="Y15" s="445"/>
      <c r="Z15" s="445"/>
      <c r="AA15" s="445"/>
      <c r="AB15" s="435"/>
      <c r="AC15" s="479">
        <v>314</v>
      </c>
      <c r="AD15" s="480"/>
      <c r="AE15" s="480"/>
      <c r="AF15" s="480"/>
      <c r="AG15" s="519"/>
      <c r="AH15" s="479">
        <v>423</v>
      </c>
      <c r="AI15" s="480"/>
      <c r="AJ15" s="480"/>
      <c r="AK15" s="480"/>
      <c r="AL15" s="481"/>
      <c r="AM15" s="457"/>
      <c r="AN15" s="458"/>
      <c r="AO15" s="458"/>
      <c r="AP15" s="458"/>
      <c r="AQ15" s="458"/>
      <c r="AR15" s="458"/>
      <c r="AS15" s="458"/>
      <c r="AT15" s="459"/>
      <c r="AU15" s="460"/>
      <c r="AV15" s="461"/>
      <c r="AW15" s="461"/>
      <c r="AX15" s="461"/>
      <c r="AY15" s="388" t="s">
        <v>148</v>
      </c>
      <c r="AZ15" s="389"/>
      <c r="BA15" s="389"/>
      <c r="BB15" s="389"/>
      <c r="BC15" s="389"/>
      <c r="BD15" s="389"/>
      <c r="BE15" s="389"/>
      <c r="BF15" s="389"/>
      <c r="BG15" s="389"/>
      <c r="BH15" s="389"/>
      <c r="BI15" s="389"/>
      <c r="BJ15" s="389"/>
      <c r="BK15" s="389"/>
      <c r="BL15" s="389"/>
      <c r="BM15" s="390"/>
      <c r="BN15" s="391">
        <v>291232</v>
      </c>
      <c r="BO15" s="392"/>
      <c r="BP15" s="392"/>
      <c r="BQ15" s="392"/>
      <c r="BR15" s="392"/>
      <c r="BS15" s="392"/>
      <c r="BT15" s="392"/>
      <c r="BU15" s="393"/>
      <c r="BV15" s="391">
        <v>284686</v>
      </c>
      <c r="BW15" s="392"/>
      <c r="BX15" s="392"/>
      <c r="BY15" s="392"/>
      <c r="BZ15" s="392"/>
      <c r="CA15" s="392"/>
      <c r="CB15" s="392"/>
      <c r="CC15" s="393"/>
      <c r="CD15" s="526" t="s">
        <v>149</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491"/>
      <c r="C16" s="492"/>
      <c r="D16" s="492"/>
      <c r="E16" s="492"/>
      <c r="F16" s="492"/>
      <c r="G16" s="492"/>
      <c r="H16" s="492"/>
      <c r="I16" s="492"/>
      <c r="J16" s="492"/>
      <c r="K16" s="493"/>
      <c r="L16" s="506" t="s">
        <v>150</v>
      </c>
      <c r="M16" s="537"/>
      <c r="N16" s="537"/>
      <c r="O16" s="537"/>
      <c r="P16" s="537"/>
      <c r="Q16" s="538"/>
      <c r="R16" s="529" t="s">
        <v>151</v>
      </c>
      <c r="S16" s="530"/>
      <c r="T16" s="530"/>
      <c r="U16" s="530"/>
      <c r="V16" s="531"/>
      <c r="W16" s="418"/>
      <c r="X16" s="419"/>
      <c r="Y16" s="419"/>
      <c r="Z16" s="419"/>
      <c r="AA16" s="419"/>
      <c r="AB16" s="408"/>
      <c r="AC16" s="512">
        <v>22.3</v>
      </c>
      <c r="AD16" s="513"/>
      <c r="AE16" s="513"/>
      <c r="AF16" s="513"/>
      <c r="AG16" s="514"/>
      <c r="AH16" s="512">
        <v>26.3</v>
      </c>
      <c r="AI16" s="513"/>
      <c r="AJ16" s="513"/>
      <c r="AK16" s="513"/>
      <c r="AL16" s="515"/>
      <c r="AM16" s="457"/>
      <c r="AN16" s="458"/>
      <c r="AO16" s="458"/>
      <c r="AP16" s="458"/>
      <c r="AQ16" s="458"/>
      <c r="AR16" s="458"/>
      <c r="AS16" s="458"/>
      <c r="AT16" s="459"/>
      <c r="AU16" s="460"/>
      <c r="AV16" s="461"/>
      <c r="AW16" s="461"/>
      <c r="AX16" s="461"/>
      <c r="AY16" s="462" t="s">
        <v>152</v>
      </c>
      <c r="AZ16" s="463"/>
      <c r="BA16" s="463"/>
      <c r="BB16" s="463"/>
      <c r="BC16" s="463"/>
      <c r="BD16" s="463"/>
      <c r="BE16" s="463"/>
      <c r="BF16" s="463"/>
      <c r="BG16" s="463"/>
      <c r="BH16" s="463"/>
      <c r="BI16" s="463"/>
      <c r="BJ16" s="463"/>
      <c r="BK16" s="463"/>
      <c r="BL16" s="463"/>
      <c r="BM16" s="464"/>
      <c r="BN16" s="428">
        <v>1406548</v>
      </c>
      <c r="BO16" s="429"/>
      <c r="BP16" s="429"/>
      <c r="BQ16" s="429"/>
      <c r="BR16" s="429"/>
      <c r="BS16" s="429"/>
      <c r="BT16" s="429"/>
      <c r="BU16" s="430"/>
      <c r="BV16" s="428">
        <v>1434782</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c r="A17" s="186"/>
      <c r="B17" s="494"/>
      <c r="C17" s="495"/>
      <c r="D17" s="495"/>
      <c r="E17" s="495"/>
      <c r="F17" s="495"/>
      <c r="G17" s="495"/>
      <c r="H17" s="495"/>
      <c r="I17" s="495"/>
      <c r="J17" s="495"/>
      <c r="K17" s="496"/>
      <c r="L17" s="201"/>
      <c r="M17" s="532" t="s">
        <v>153</v>
      </c>
      <c r="N17" s="533"/>
      <c r="O17" s="533"/>
      <c r="P17" s="533"/>
      <c r="Q17" s="534"/>
      <c r="R17" s="529" t="s">
        <v>151</v>
      </c>
      <c r="S17" s="530"/>
      <c r="T17" s="530"/>
      <c r="U17" s="530"/>
      <c r="V17" s="531"/>
      <c r="W17" s="444" t="s">
        <v>154</v>
      </c>
      <c r="X17" s="445"/>
      <c r="Y17" s="445"/>
      <c r="Z17" s="445"/>
      <c r="AA17" s="445"/>
      <c r="AB17" s="435"/>
      <c r="AC17" s="479">
        <v>686</v>
      </c>
      <c r="AD17" s="480"/>
      <c r="AE17" s="480"/>
      <c r="AF17" s="480"/>
      <c r="AG17" s="519"/>
      <c r="AH17" s="479">
        <v>717</v>
      </c>
      <c r="AI17" s="480"/>
      <c r="AJ17" s="480"/>
      <c r="AK17" s="480"/>
      <c r="AL17" s="481"/>
      <c r="AM17" s="457"/>
      <c r="AN17" s="458"/>
      <c r="AO17" s="458"/>
      <c r="AP17" s="458"/>
      <c r="AQ17" s="458"/>
      <c r="AR17" s="458"/>
      <c r="AS17" s="458"/>
      <c r="AT17" s="459"/>
      <c r="AU17" s="460"/>
      <c r="AV17" s="461"/>
      <c r="AW17" s="461"/>
      <c r="AX17" s="461"/>
      <c r="AY17" s="462" t="s">
        <v>155</v>
      </c>
      <c r="AZ17" s="463"/>
      <c r="BA17" s="463"/>
      <c r="BB17" s="463"/>
      <c r="BC17" s="463"/>
      <c r="BD17" s="463"/>
      <c r="BE17" s="463"/>
      <c r="BF17" s="463"/>
      <c r="BG17" s="463"/>
      <c r="BH17" s="463"/>
      <c r="BI17" s="463"/>
      <c r="BJ17" s="463"/>
      <c r="BK17" s="463"/>
      <c r="BL17" s="463"/>
      <c r="BM17" s="464"/>
      <c r="BN17" s="428">
        <v>369154</v>
      </c>
      <c r="BO17" s="429"/>
      <c r="BP17" s="429"/>
      <c r="BQ17" s="429"/>
      <c r="BR17" s="429"/>
      <c r="BS17" s="429"/>
      <c r="BT17" s="429"/>
      <c r="BU17" s="430"/>
      <c r="BV17" s="428">
        <v>358015</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c r="A18" s="186"/>
      <c r="B18" s="539" t="s">
        <v>156</v>
      </c>
      <c r="C18" s="471"/>
      <c r="D18" s="471"/>
      <c r="E18" s="540"/>
      <c r="F18" s="540"/>
      <c r="G18" s="540"/>
      <c r="H18" s="540"/>
      <c r="I18" s="540"/>
      <c r="J18" s="540"/>
      <c r="K18" s="540"/>
      <c r="L18" s="541">
        <v>80.84</v>
      </c>
      <c r="M18" s="541"/>
      <c r="N18" s="541"/>
      <c r="O18" s="541"/>
      <c r="P18" s="541"/>
      <c r="Q18" s="541"/>
      <c r="R18" s="542"/>
      <c r="S18" s="542"/>
      <c r="T18" s="542"/>
      <c r="U18" s="542"/>
      <c r="V18" s="543"/>
      <c r="W18" s="446"/>
      <c r="X18" s="447"/>
      <c r="Y18" s="447"/>
      <c r="Z18" s="447"/>
      <c r="AA18" s="447"/>
      <c r="AB18" s="438"/>
      <c r="AC18" s="544">
        <v>48.7</v>
      </c>
      <c r="AD18" s="545"/>
      <c r="AE18" s="545"/>
      <c r="AF18" s="545"/>
      <c r="AG18" s="546"/>
      <c r="AH18" s="544">
        <v>44.6</v>
      </c>
      <c r="AI18" s="545"/>
      <c r="AJ18" s="545"/>
      <c r="AK18" s="545"/>
      <c r="AL18" s="547"/>
      <c r="AM18" s="457"/>
      <c r="AN18" s="458"/>
      <c r="AO18" s="458"/>
      <c r="AP18" s="458"/>
      <c r="AQ18" s="458"/>
      <c r="AR18" s="458"/>
      <c r="AS18" s="458"/>
      <c r="AT18" s="459"/>
      <c r="AU18" s="460"/>
      <c r="AV18" s="461"/>
      <c r="AW18" s="461"/>
      <c r="AX18" s="461"/>
      <c r="AY18" s="462" t="s">
        <v>157</v>
      </c>
      <c r="AZ18" s="463"/>
      <c r="BA18" s="463"/>
      <c r="BB18" s="463"/>
      <c r="BC18" s="463"/>
      <c r="BD18" s="463"/>
      <c r="BE18" s="463"/>
      <c r="BF18" s="463"/>
      <c r="BG18" s="463"/>
      <c r="BH18" s="463"/>
      <c r="BI18" s="463"/>
      <c r="BJ18" s="463"/>
      <c r="BK18" s="463"/>
      <c r="BL18" s="463"/>
      <c r="BM18" s="464"/>
      <c r="BN18" s="428">
        <v>1289314</v>
      </c>
      <c r="BO18" s="429"/>
      <c r="BP18" s="429"/>
      <c r="BQ18" s="429"/>
      <c r="BR18" s="429"/>
      <c r="BS18" s="429"/>
      <c r="BT18" s="429"/>
      <c r="BU18" s="430"/>
      <c r="BV18" s="428">
        <v>1246066</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c r="A19" s="186"/>
      <c r="B19" s="539" t="s">
        <v>158</v>
      </c>
      <c r="C19" s="471"/>
      <c r="D19" s="471"/>
      <c r="E19" s="540"/>
      <c r="F19" s="540"/>
      <c r="G19" s="540"/>
      <c r="H19" s="540"/>
      <c r="I19" s="540"/>
      <c r="J19" s="540"/>
      <c r="K19" s="540"/>
      <c r="L19" s="548">
        <v>36</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159</v>
      </c>
      <c r="AZ19" s="463"/>
      <c r="BA19" s="463"/>
      <c r="BB19" s="463"/>
      <c r="BC19" s="463"/>
      <c r="BD19" s="463"/>
      <c r="BE19" s="463"/>
      <c r="BF19" s="463"/>
      <c r="BG19" s="463"/>
      <c r="BH19" s="463"/>
      <c r="BI19" s="463"/>
      <c r="BJ19" s="463"/>
      <c r="BK19" s="463"/>
      <c r="BL19" s="463"/>
      <c r="BM19" s="464"/>
      <c r="BN19" s="428">
        <v>1684177</v>
      </c>
      <c r="BO19" s="429"/>
      <c r="BP19" s="429"/>
      <c r="BQ19" s="429"/>
      <c r="BR19" s="429"/>
      <c r="BS19" s="429"/>
      <c r="BT19" s="429"/>
      <c r="BU19" s="430"/>
      <c r="BV19" s="428">
        <v>1738291</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c r="A20" s="186"/>
      <c r="B20" s="539" t="s">
        <v>160</v>
      </c>
      <c r="C20" s="471"/>
      <c r="D20" s="471"/>
      <c r="E20" s="540"/>
      <c r="F20" s="540"/>
      <c r="G20" s="540"/>
      <c r="H20" s="540"/>
      <c r="I20" s="540"/>
      <c r="J20" s="540"/>
      <c r="K20" s="540"/>
      <c r="L20" s="548">
        <v>959</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c r="A21" s="186"/>
      <c r="B21" s="559" t="s">
        <v>161</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c r="A22" s="186"/>
      <c r="B22" s="562" t="s">
        <v>162</v>
      </c>
      <c r="C22" s="563"/>
      <c r="D22" s="564"/>
      <c r="E22" s="440" t="s">
        <v>1</v>
      </c>
      <c r="F22" s="445"/>
      <c r="G22" s="445"/>
      <c r="H22" s="445"/>
      <c r="I22" s="445"/>
      <c r="J22" s="445"/>
      <c r="K22" s="435"/>
      <c r="L22" s="440" t="s">
        <v>163</v>
      </c>
      <c r="M22" s="445"/>
      <c r="N22" s="445"/>
      <c r="O22" s="445"/>
      <c r="P22" s="435"/>
      <c r="Q22" s="571" t="s">
        <v>164</v>
      </c>
      <c r="R22" s="572"/>
      <c r="S22" s="572"/>
      <c r="T22" s="572"/>
      <c r="U22" s="572"/>
      <c r="V22" s="573"/>
      <c r="W22" s="577" t="s">
        <v>165</v>
      </c>
      <c r="X22" s="563"/>
      <c r="Y22" s="564"/>
      <c r="Z22" s="440" t="s">
        <v>1</v>
      </c>
      <c r="AA22" s="445"/>
      <c r="AB22" s="445"/>
      <c r="AC22" s="445"/>
      <c r="AD22" s="445"/>
      <c r="AE22" s="445"/>
      <c r="AF22" s="445"/>
      <c r="AG22" s="435"/>
      <c r="AH22" s="590" t="s">
        <v>166</v>
      </c>
      <c r="AI22" s="445"/>
      <c r="AJ22" s="445"/>
      <c r="AK22" s="445"/>
      <c r="AL22" s="435"/>
      <c r="AM22" s="590" t="s">
        <v>167</v>
      </c>
      <c r="AN22" s="591"/>
      <c r="AO22" s="591"/>
      <c r="AP22" s="591"/>
      <c r="AQ22" s="591"/>
      <c r="AR22" s="592"/>
      <c r="AS22" s="571" t="s">
        <v>164</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168</v>
      </c>
      <c r="AZ23" s="389"/>
      <c r="BA23" s="389"/>
      <c r="BB23" s="389"/>
      <c r="BC23" s="389"/>
      <c r="BD23" s="389"/>
      <c r="BE23" s="389"/>
      <c r="BF23" s="389"/>
      <c r="BG23" s="389"/>
      <c r="BH23" s="389"/>
      <c r="BI23" s="389"/>
      <c r="BJ23" s="389"/>
      <c r="BK23" s="389"/>
      <c r="BL23" s="389"/>
      <c r="BM23" s="390"/>
      <c r="BN23" s="428">
        <v>1923666</v>
      </c>
      <c r="BO23" s="429"/>
      <c r="BP23" s="429"/>
      <c r="BQ23" s="429"/>
      <c r="BR23" s="429"/>
      <c r="BS23" s="429"/>
      <c r="BT23" s="429"/>
      <c r="BU23" s="430"/>
      <c r="BV23" s="428">
        <v>1836537</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c r="A24" s="186"/>
      <c r="B24" s="565"/>
      <c r="C24" s="566"/>
      <c r="D24" s="567"/>
      <c r="E24" s="478" t="s">
        <v>169</v>
      </c>
      <c r="F24" s="458"/>
      <c r="G24" s="458"/>
      <c r="H24" s="458"/>
      <c r="I24" s="458"/>
      <c r="J24" s="458"/>
      <c r="K24" s="459"/>
      <c r="L24" s="479">
        <v>1</v>
      </c>
      <c r="M24" s="480"/>
      <c r="N24" s="480"/>
      <c r="O24" s="480"/>
      <c r="P24" s="519"/>
      <c r="Q24" s="479">
        <v>6300</v>
      </c>
      <c r="R24" s="480"/>
      <c r="S24" s="480"/>
      <c r="T24" s="480"/>
      <c r="U24" s="480"/>
      <c r="V24" s="519"/>
      <c r="W24" s="578"/>
      <c r="X24" s="566"/>
      <c r="Y24" s="567"/>
      <c r="Z24" s="478" t="s">
        <v>170</v>
      </c>
      <c r="AA24" s="458"/>
      <c r="AB24" s="458"/>
      <c r="AC24" s="458"/>
      <c r="AD24" s="458"/>
      <c r="AE24" s="458"/>
      <c r="AF24" s="458"/>
      <c r="AG24" s="459"/>
      <c r="AH24" s="479">
        <v>51</v>
      </c>
      <c r="AI24" s="480"/>
      <c r="AJ24" s="480"/>
      <c r="AK24" s="480"/>
      <c r="AL24" s="519"/>
      <c r="AM24" s="479">
        <v>145044</v>
      </c>
      <c r="AN24" s="480"/>
      <c r="AO24" s="480"/>
      <c r="AP24" s="480"/>
      <c r="AQ24" s="480"/>
      <c r="AR24" s="519"/>
      <c r="AS24" s="479">
        <v>2844</v>
      </c>
      <c r="AT24" s="480"/>
      <c r="AU24" s="480"/>
      <c r="AV24" s="480"/>
      <c r="AW24" s="480"/>
      <c r="AX24" s="481"/>
      <c r="AY24" s="598" t="s">
        <v>171</v>
      </c>
      <c r="AZ24" s="599"/>
      <c r="BA24" s="599"/>
      <c r="BB24" s="599"/>
      <c r="BC24" s="599"/>
      <c r="BD24" s="599"/>
      <c r="BE24" s="599"/>
      <c r="BF24" s="599"/>
      <c r="BG24" s="599"/>
      <c r="BH24" s="599"/>
      <c r="BI24" s="599"/>
      <c r="BJ24" s="599"/>
      <c r="BK24" s="599"/>
      <c r="BL24" s="599"/>
      <c r="BM24" s="600"/>
      <c r="BN24" s="428">
        <v>1624931</v>
      </c>
      <c r="BO24" s="429"/>
      <c r="BP24" s="429"/>
      <c r="BQ24" s="429"/>
      <c r="BR24" s="429"/>
      <c r="BS24" s="429"/>
      <c r="BT24" s="429"/>
      <c r="BU24" s="430"/>
      <c r="BV24" s="428">
        <v>1499738</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c r="A25" s="186"/>
      <c r="B25" s="565"/>
      <c r="C25" s="566"/>
      <c r="D25" s="567"/>
      <c r="E25" s="478" t="s">
        <v>172</v>
      </c>
      <c r="F25" s="458"/>
      <c r="G25" s="458"/>
      <c r="H25" s="458"/>
      <c r="I25" s="458"/>
      <c r="J25" s="458"/>
      <c r="K25" s="459"/>
      <c r="L25" s="479">
        <v>1</v>
      </c>
      <c r="M25" s="480"/>
      <c r="N25" s="480"/>
      <c r="O25" s="480"/>
      <c r="P25" s="519"/>
      <c r="Q25" s="479">
        <v>4950</v>
      </c>
      <c r="R25" s="480"/>
      <c r="S25" s="480"/>
      <c r="T25" s="480"/>
      <c r="U25" s="480"/>
      <c r="V25" s="519"/>
      <c r="W25" s="578"/>
      <c r="X25" s="566"/>
      <c r="Y25" s="567"/>
      <c r="Z25" s="478" t="s">
        <v>173</v>
      </c>
      <c r="AA25" s="458"/>
      <c r="AB25" s="458"/>
      <c r="AC25" s="458"/>
      <c r="AD25" s="458"/>
      <c r="AE25" s="458"/>
      <c r="AF25" s="458"/>
      <c r="AG25" s="459"/>
      <c r="AH25" s="479" t="s">
        <v>174</v>
      </c>
      <c r="AI25" s="480"/>
      <c r="AJ25" s="480"/>
      <c r="AK25" s="480"/>
      <c r="AL25" s="519"/>
      <c r="AM25" s="479" t="s">
        <v>129</v>
      </c>
      <c r="AN25" s="480"/>
      <c r="AO25" s="480"/>
      <c r="AP25" s="480"/>
      <c r="AQ25" s="480"/>
      <c r="AR25" s="519"/>
      <c r="AS25" s="479" t="s">
        <v>174</v>
      </c>
      <c r="AT25" s="480"/>
      <c r="AU25" s="480"/>
      <c r="AV25" s="480"/>
      <c r="AW25" s="480"/>
      <c r="AX25" s="481"/>
      <c r="AY25" s="388" t="s">
        <v>175</v>
      </c>
      <c r="AZ25" s="389"/>
      <c r="BA25" s="389"/>
      <c r="BB25" s="389"/>
      <c r="BC25" s="389"/>
      <c r="BD25" s="389"/>
      <c r="BE25" s="389"/>
      <c r="BF25" s="389"/>
      <c r="BG25" s="389"/>
      <c r="BH25" s="389"/>
      <c r="BI25" s="389"/>
      <c r="BJ25" s="389"/>
      <c r="BK25" s="389"/>
      <c r="BL25" s="389"/>
      <c r="BM25" s="390"/>
      <c r="BN25" s="391">
        <v>125877</v>
      </c>
      <c r="BO25" s="392"/>
      <c r="BP25" s="392"/>
      <c r="BQ25" s="392"/>
      <c r="BR25" s="392"/>
      <c r="BS25" s="392"/>
      <c r="BT25" s="392"/>
      <c r="BU25" s="393"/>
      <c r="BV25" s="391">
        <v>158616</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c r="A26" s="186"/>
      <c r="B26" s="565"/>
      <c r="C26" s="566"/>
      <c r="D26" s="567"/>
      <c r="E26" s="478" t="s">
        <v>176</v>
      </c>
      <c r="F26" s="458"/>
      <c r="G26" s="458"/>
      <c r="H26" s="458"/>
      <c r="I26" s="458"/>
      <c r="J26" s="458"/>
      <c r="K26" s="459"/>
      <c r="L26" s="479">
        <v>1</v>
      </c>
      <c r="M26" s="480"/>
      <c r="N26" s="480"/>
      <c r="O26" s="480"/>
      <c r="P26" s="519"/>
      <c r="Q26" s="479">
        <v>4320</v>
      </c>
      <c r="R26" s="480"/>
      <c r="S26" s="480"/>
      <c r="T26" s="480"/>
      <c r="U26" s="480"/>
      <c r="V26" s="519"/>
      <c r="W26" s="578"/>
      <c r="X26" s="566"/>
      <c r="Y26" s="567"/>
      <c r="Z26" s="478" t="s">
        <v>177</v>
      </c>
      <c r="AA26" s="588"/>
      <c r="AB26" s="588"/>
      <c r="AC26" s="588"/>
      <c r="AD26" s="588"/>
      <c r="AE26" s="588"/>
      <c r="AF26" s="588"/>
      <c r="AG26" s="589"/>
      <c r="AH26" s="479">
        <v>4</v>
      </c>
      <c r="AI26" s="480"/>
      <c r="AJ26" s="480"/>
      <c r="AK26" s="480"/>
      <c r="AL26" s="519"/>
      <c r="AM26" s="479">
        <v>10264</v>
      </c>
      <c r="AN26" s="480"/>
      <c r="AO26" s="480"/>
      <c r="AP26" s="480"/>
      <c r="AQ26" s="480"/>
      <c r="AR26" s="519"/>
      <c r="AS26" s="479">
        <v>2566</v>
      </c>
      <c r="AT26" s="480"/>
      <c r="AU26" s="480"/>
      <c r="AV26" s="480"/>
      <c r="AW26" s="480"/>
      <c r="AX26" s="481"/>
      <c r="AY26" s="431" t="s">
        <v>178</v>
      </c>
      <c r="AZ26" s="432"/>
      <c r="BA26" s="432"/>
      <c r="BB26" s="432"/>
      <c r="BC26" s="432"/>
      <c r="BD26" s="432"/>
      <c r="BE26" s="432"/>
      <c r="BF26" s="432"/>
      <c r="BG26" s="432"/>
      <c r="BH26" s="432"/>
      <c r="BI26" s="432"/>
      <c r="BJ26" s="432"/>
      <c r="BK26" s="432"/>
      <c r="BL26" s="432"/>
      <c r="BM26" s="433"/>
      <c r="BN26" s="428" t="s">
        <v>174</v>
      </c>
      <c r="BO26" s="429"/>
      <c r="BP26" s="429"/>
      <c r="BQ26" s="429"/>
      <c r="BR26" s="429"/>
      <c r="BS26" s="429"/>
      <c r="BT26" s="429"/>
      <c r="BU26" s="430"/>
      <c r="BV26" s="428" t="s">
        <v>174</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c r="A27" s="186"/>
      <c r="B27" s="565"/>
      <c r="C27" s="566"/>
      <c r="D27" s="567"/>
      <c r="E27" s="478" t="s">
        <v>179</v>
      </c>
      <c r="F27" s="458"/>
      <c r="G27" s="458"/>
      <c r="H27" s="458"/>
      <c r="I27" s="458"/>
      <c r="J27" s="458"/>
      <c r="K27" s="459"/>
      <c r="L27" s="479">
        <v>1</v>
      </c>
      <c r="M27" s="480"/>
      <c r="N27" s="480"/>
      <c r="O27" s="480"/>
      <c r="P27" s="519"/>
      <c r="Q27" s="479">
        <v>2538</v>
      </c>
      <c r="R27" s="480"/>
      <c r="S27" s="480"/>
      <c r="T27" s="480"/>
      <c r="U27" s="480"/>
      <c r="V27" s="519"/>
      <c r="W27" s="578"/>
      <c r="X27" s="566"/>
      <c r="Y27" s="567"/>
      <c r="Z27" s="478" t="s">
        <v>180</v>
      </c>
      <c r="AA27" s="458"/>
      <c r="AB27" s="458"/>
      <c r="AC27" s="458"/>
      <c r="AD27" s="458"/>
      <c r="AE27" s="458"/>
      <c r="AF27" s="458"/>
      <c r="AG27" s="459"/>
      <c r="AH27" s="479" t="s">
        <v>129</v>
      </c>
      <c r="AI27" s="480"/>
      <c r="AJ27" s="480"/>
      <c r="AK27" s="480"/>
      <c r="AL27" s="519"/>
      <c r="AM27" s="479" t="s">
        <v>181</v>
      </c>
      <c r="AN27" s="480"/>
      <c r="AO27" s="480"/>
      <c r="AP27" s="480"/>
      <c r="AQ27" s="480"/>
      <c r="AR27" s="519"/>
      <c r="AS27" s="479" t="s">
        <v>174</v>
      </c>
      <c r="AT27" s="480"/>
      <c r="AU27" s="480"/>
      <c r="AV27" s="480"/>
      <c r="AW27" s="480"/>
      <c r="AX27" s="481"/>
      <c r="AY27" s="520" t="s">
        <v>182</v>
      </c>
      <c r="AZ27" s="521"/>
      <c r="BA27" s="521"/>
      <c r="BB27" s="521"/>
      <c r="BC27" s="521"/>
      <c r="BD27" s="521"/>
      <c r="BE27" s="521"/>
      <c r="BF27" s="521"/>
      <c r="BG27" s="521"/>
      <c r="BH27" s="521"/>
      <c r="BI27" s="521"/>
      <c r="BJ27" s="521"/>
      <c r="BK27" s="521"/>
      <c r="BL27" s="521"/>
      <c r="BM27" s="522"/>
      <c r="BN27" s="601">
        <v>1000</v>
      </c>
      <c r="BO27" s="602"/>
      <c r="BP27" s="602"/>
      <c r="BQ27" s="602"/>
      <c r="BR27" s="602"/>
      <c r="BS27" s="602"/>
      <c r="BT27" s="602"/>
      <c r="BU27" s="603"/>
      <c r="BV27" s="601">
        <v>1000</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c r="A28" s="186"/>
      <c r="B28" s="565"/>
      <c r="C28" s="566"/>
      <c r="D28" s="567"/>
      <c r="E28" s="478" t="s">
        <v>183</v>
      </c>
      <c r="F28" s="458"/>
      <c r="G28" s="458"/>
      <c r="H28" s="458"/>
      <c r="I28" s="458"/>
      <c r="J28" s="458"/>
      <c r="K28" s="459"/>
      <c r="L28" s="479">
        <v>1</v>
      </c>
      <c r="M28" s="480"/>
      <c r="N28" s="480"/>
      <c r="O28" s="480"/>
      <c r="P28" s="519"/>
      <c r="Q28" s="479">
        <v>2124</v>
      </c>
      <c r="R28" s="480"/>
      <c r="S28" s="480"/>
      <c r="T28" s="480"/>
      <c r="U28" s="480"/>
      <c r="V28" s="519"/>
      <c r="W28" s="578"/>
      <c r="X28" s="566"/>
      <c r="Y28" s="567"/>
      <c r="Z28" s="478" t="s">
        <v>184</v>
      </c>
      <c r="AA28" s="458"/>
      <c r="AB28" s="458"/>
      <c r="AC28" s="458"/>
      <c r="AD28" s="458"/>
      <c r="AE28" s="458"/>
      <c r="AF28" s="458"/>
      <c r="AG28" s="459"/>
      <c r="AH28" s="479" t="s">
        <v>174</v>
      </c>
      <c r="AI28" s="480"/>
      <c r="AJ28" s="480"/>
      <c r="AK28" s="480"/>
      <c r="AL28" s="519"/>
      <c r="AM28" s="479" t="s">
        <v>174</v>
      </c>
      <c r="AN28" s="480"/>
      <c r="AO28" s="480"/>
      <c r="AP28" s="480"/>
      <c r="AQ28" s="480"/>
      <c r="AR28" s="519"/>
      <c r="AS28" s="479" t="s">
        <v>174</v>
      </c>
      <c r="AT28" s="480"/>
      <c r="AU28" s="480"/>
      <c r="AV28" s="480"/>
      <c r="AW28" s="480"/>
      <c r="AX28" s="481"/>
      <c r="AY28" s="604" t="s">
        <v>185</v>
      </c>
      <c r="AZ28" s="605"/>
      <c r="BA28" s="605"/>
      <c r="BB28" s="606"/>
      <c r="BC28" s="388" t="s">
        <v>47</v>
      </c>
      <c r="BD28" s="389"/>
      <c r="BE28" s="389"/>
      <c r="BF28" s="389"/>
      <c r="BG28" s="389"/>
      <c r="BH28" s="389"/>
      <c r="BI28" s="389"/>
      <c r="BJ28" s="389"/>
      <c r="BK28" s="389"/>
      <c r="BL28" s="389"/>
      <c r="BM28" s="390"/>
      <c r="BN28" s="391">
        <v>1278427</v>
      </c>
      <c r="BO28" s="392"/>
      <c r="BP28" s="392"/>
      <c r="BQ28" s="392"/>
      <c r="BR28" s="392"/>
      <c r="BS28" s="392"/>
      <c r="BT28" s="392"/>
      <c r="BU28" s="393"/>
      <c r="BV28" s="391">
        <v>1223743</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c r="A29" s="186"/>
      <c r="B29" s="565"/>
      <c r="C29" s="566"/>
      <c r="D29" s="567"/>
      <c r="E29" s="478" t="s">
        <v>186</v>
      </c>
      <c r="F29" s="458"/>
      <c r="G29" s="458"/>
      <c r="H29" s="458"/>
      <c r="I29" s="458"/>
      <c r="J29" s="458"/>
      <c r="K29" s="459"/>
      <c r="L29" s="479">
        <v>6</v>
      </c>
      <c r="M29" s="480"/>
      <c r="N29" s="480"/>
      <c r="O29" s="480"/>
      <c r="P29" s="519"/>
      <c r="Q29" s="479">
        <v>2025</v>
      </c>
      <c r="R29" s="480"/>
      <c r="S29" s="480"/>
      <c r="T29" s="480"/>
      <c r="U29" s="480"/>
      <c r="V29" s="519"/>
      <c r="W29" s="579"/>
      <c r="X29" s="580"/>
      <c r="Y29" s="581"/>
      <c r="Z29" s="478" t="s">
        <v>187</v>
      </c>
      <c r="AA29" s="458"/>
      <c r="AB29" s="458"/>
      <c r="AC29" s="458"/>
      <c r="AD29" s="458"/>
      <c r="AE29" s="458"/>
      <c r="AF29" s="458"/>
      <c r="AG29" s="459"/>
      <c r="AH29" s="479">
        <v>51</v>
      </c>
      <c r="AI29" s="480"/>
      <c r="AJ29" s="480"/>
      <c r="AK29" s="480"/>
      <c r="AL29" s="519"/>
      <c r="AM29" s="479">
        <v>145044</v>
      </c>
      <c r="AN29" s="480"/>
      <c r="AO29" s="480"/>
      <c r="AP29" s="480"/>
      <c r="AQ29" s="480"/>
      <c r="AR29" s="519"/>
      <c r="AS29" s="479">
        <v>2844</v>
      </c>
      <c r="AT29" s="480"/>
      <c r="AU29" s="480"/>
      <c r="AV29" s="480"/>
      <c r="AW29" s="480"/>
      <c r="AX29" s="481"/>
      <c r="AY29" s="607"/>
      <c r="AZ29" s="608"/>
      <c r="BA29" s="608"/>
      <c r="BB29" s="609"/>
      <c r="BC29" s="462" t="s">
        <v>188</v>
      </c>
      <c r="BD29" s="463"/>
      <c r="BE29" s="463"/>
      <c r="BF29" s="463"/>
      <c r="BG29" s="463"/>
      <c r="BH29" s="463"/>
      <c r="BI29" s="463"/>
      <c r="BJ29" s="463"/>
      <c r="BK29" s="463"/>
      <c r="BL29" s="463"/>
      <c r="BM29" s="464"/>
      <c r="BN29" s="428">
        <v>110000</v>
      </c>
      <c r="BO29" s="429"/>
      <c r="BP29" s="429"/>
      <c r="BQ29" s="429"/>
      <c r="BR29" s="429"/>
      <c r="BS29" s="429"/>
      <c r="BT29" s="429"/>
      <c r="BU29" s="430"/>
      <c r="BV29" s="428">
        <v>105000</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189</v>
      </c>
      <c r="X30" s="586"/>
      <c r="Y30" s="586"/>
      <c r="Z30" s="586"/>
      <c r="AA30" s="586"/>
      <c r="AB30" s="586"/>
      <c r="AC30" s="586"/>
      <c r="AD30" s="586"/>
      <c r="AE30" s="586"/>
      <c r="AF30" s="586"/>
      <c r="AG30" s="587"/>
      <c r="AH30" s="544">
        <v>98.9</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49</v>
      </c>
      <c r="BD30" s="599"/>
      <c r="BE30" s="599"/>
      <c r="BF30" s="599"/>
      <c r="BG30" s="599"/>
      <c r="BH30" s="599"/>
      <c r="BI30" s="599"/>
      <c r="BJ30" s="599"/>
      <c r="BK30" s="599"/>
      <c r="BL30" s="599"/>
      <c r="BM30" s="600"/>
      <c r="BN30" s="601">
        <v>823680</v>
      </c>
      <c r="BO30" s="602"/>
      <c r="BP30" s="602"/>
      <c r="BQ30" s="602"/>
      <c r="BR30" s="602"/>
      <c r="BS30" s="602"/>
      <c r="BT30" s="602"/>
      <c r="BU30" s="603"/>
      <c r="BV30" s="601">
        <v>763580</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52" t="s">
        <v>196</v>
      </c>
      <c r="D33" s="452"/>
      <c r="E33" s="417" t="s">
        <v>197</v>
      </c>
      <c r="F33" s="417"/>
      <c r="G33" s="417"/>
      <c r="H33" s="417"/>
      <c r="I33" s="417"/>
      <c r="J33" s="417"/>
      <c r="K33" s="417"/>
      <c r="L33" s="417"/>
      <c r="M33" s="417"/>
      <c r="N33" s="417"/>
      <c r="O33" s="417"/>
      <c r="P33" s="417"/>
      <c r="Q33" s="417"/>
      <c r="R33" s="417"/>
      <c r="S33" s="417"/>
      <c r="T33" s="215"/>
      <c r="U33" s="452" t="s">
        <v>198</v>
      </c>
      <c r="V33" s="452"/>
      <c r="W33" s="417" t="s">
        <v>199</v>
      </c>
      <c r="X33" s="417"/>
      <c r="Y33" s="417"/>
      <c r="Z33" s="417"/>
      <c r="AA33" s="417"/>
      <c r="AB33" s="417"/>
      <c r="AC33" s="417"/>
      <c r="AD33" s="417"/>
      <c r="AE33" s="417"/>
      <c r="AF33" s="417"/>
      <c r="AG33" s="417"/>
      <c r="AH33" s="417"/>
      <c r="AI33" s="417"/>
      <c r="AJ33" s="417"/>
      <c r="AK33" s="417"/>
      <c r="AL33" s="215"/>
      <c r="AM33" s="452" t="s">
        <v>200</v>
      </c>
      <c r="AN33" s="452"/>
      <c r="AO33" s="417" t="s">
        <v>201</v>
      </c>
      <c r="AP33" s="417"/>
      <c r="AQ33" s="417"/>
      <c r="AR33" s="417"/>
      <c r="AS33" s="417"/>
      <c r="AT33" s="417"/>
      <c r="AU33" s="417"/>
      <c r="AV33" s="417"/>
      <c r="AW33" s="417"/>
      <c r="AX33" s="417"/>
      <c r="AY33" s="417"/>
      <c r="AZ33" s="417"/>
      <c r="BA33" s="417"/>
      <c r="BB33" s="417"/>
      <c r="BC33" s="417"/>
      <c r="BD33" s="216"/>
      <c r="BE33" s="417" t="s">
        <v>202</v>
      </c>
      <c r="BF33" s="417"/>
      <c r="BG33" s="417" t="s">
        <v>203</v>
      </c>
      <c r="BH33" s="417"/>
      <c r="BI33" s="417"/>
      <c r="BJ33" s="417"/>
      <c r="BK33" s="417"/>
      <c r="BL33" s="417"/>
      <c r="BM33" s="417"/>
      <c r="BN33" s="417"/>
      <c r="BO33" s="417"/>
      <c r="BP33" s="417"/>
      <c r="BQ33" s="417"/>
      <c r="BR33" s="417"/>
      <c r="BS33" s="417"/>
      <c r="BT33" s="417"/>
      <c r="BU33" s="417"/>
      <c r="BV33" s="216"/>
      <c r="BW33" s="452" t="s">
        <v>202</v>
      </c>
      <c r="BX33" s="452"/>
      <c r="BY33" s="417" t="s">
        <v>204</v>
      </c>
      <c r="BZ33" s="417"/>
      <c r="CA33" s="417"/>
      <c r="CB33" s="417"/>
      <c r="CC33" s="417"/>
      <c r="CD33" s="417"/>
      <c r="CE33" s="417"/>
      <c r="CF33" s="417"/>
      <c r="CG33" s="417"/>
      <c r="CH33" s="417"/>
      <c r="CI33" s="417"/>
      <c r="CJ33" s="417"/>
      <c r="CK33" s="417"/>
      <c r="CL33" s="417"/>
      <c r="CM33" s="417"/>
      <c r="CN33" s="215"/>
      <c r="CO33" s="452" t="s">
        <v>200</v>
      </c>
      <c r="CP33" s="452"/>
      <c r="CQ33" s="417" t="s">
        <v>205</v>
      </c>
      <c r="CR33" s="417"/>
      <c r="CS33" s="417"/>
      <c r="CT33" s="417"/>
      <c r="CU33" s="417"/>
      <c r="CV33" s="417"/>
      <c r="CW33" s="417"/>
      <c r="CX33" s="417"/>
      <c r="CY33" s="417"/>
      <c r="CZ33" s="417"/>
      <c r="DA33" s="417"/>
      <c r="DB33" s="417"/>
      <c r="DC33" s="417"/>
      <c r="DD33" s="417"/>
      <c r="DE33" s="417"/>
      <c r="DF33" s="215"/>
      <c r="DG33" s="613" t="s">
        <v>206</v>
      </c>
      <c r="DH33" s="613"/>
      <c r="DI33" s="217"/>
      <c r="DJ33" s="185"/>
      <c r="DK33" s="185"/>
      <c r="DL33" s="185"/>
      <c r="DM33" s="185"/>
      <c r="DN33" s="185"/>
      <c r="DO33" s="185"/>
    </row>
    <row r="34" spans="1:119" ht="32.25" customHeight="1">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3</v>
      </c>
      <c r="V34" s="614"/>
      <c r="W34" s="615" t="str">
        <f>IF('各会計、関係団体の財政状況及び健全化判断比率'!B28="","",'各会計、関係団体の財政状況及び健全化判断比率'!B28)</f>
        <v>蓬田村国民健康保険特別会計</v>
      </c>
      <c r="X34" s="615"/>
      <c r="Y34" s="615"/>
      <c r="Z34" s="615"/>
      <c r="AA34" s="615"/>
      <c r="AB34" s="615"/>
      <c r="AC34" s="615"/>
      <c r="AD34" s="615"/>
      <c r="AE34" s="615"/>
      <c r="AF34" s="615"/>
      <c r="AG34" s="615"/>
      <c r="AH34" s="615"/>
      <c r="AI34" s="615"/>
      <c r="AJ34" s="615"/>
      <c r="AK34" s="615"/>
      <c r="AL34" s="213"/>
      <c r="AM34" s="614" t="str">
        <f>IF(AO34="","",MAX(C34:D43,U34:V43)+1)</f>
        <v/>
      </c>
      <c r="AN34" s="614"/>
      <c r="AO34" s="615"/>
      <c r="AP34" s="615"/>
      <c r="AQ34" s="615"/>
      <c r="AR34" s="615"/>
      <c r="AS34" s="615"/>
      <c r="AT34" s="615"/>
      <c r="AU34" s="615"/>
      <c r="AV34" s="615"/>
      <c r="AW34" s="615"/>
      <c r="AX34" s="615"/>
      <c r="AY34" s="615"/>
      <c r="AZ34" s="615"/>
      <c r="BA34" s="615"/>
      <c r="BB34" s="615"/>
      <c r="BC34" s="615"/>
      <c r="BD34" s="213"/>
      <c r="BE34" s="614">
        <f>IF(BG34="","",MAX(C34:D43,U34:V43,AM34:AN43)+1)</f>
        <v>6</v>
      </c>
      <c r="BF34" s="614"/>
      <c r="BG34" s="615" t="str">
        <f>IF('各会計、関係団体の財政状況及び健全化判断比率'!B31="","",'各会計、関係団体の財政状況及び健全化判断比率'!B31)</f>
        <v>蓬田村簡易水道事業特別会計</v>
      </c>
      <c r="BH34" s="615"/>
      <c r="BI34" s="615"/>
      <c r="BJ34" s="615"/>
      <c r="BK34" s="615"/>
      <c r="BL34" s="615"/>
      <c r="BM34" s="615"/>
      <c r="BN34" s="615"/>
      <c r="BO34" s="615"/>
      <c r="BP34" s="615"/>
      <c r="BQ34" s="615"/>
      <c r="BR34" s="615"/>
      <c r="BS34" s="615"/>
      <c r="BT34" s="615"/>
      <c r="BU34" s="615"/>
      <c r="BV34" s="213"/>
      <c r="BW34" s="614">
        <f>IF(BY34="","",MAX(C34:D43,U34:V43,AM34:AN43,BE34:BF43)+1)</f>
        <v>8</v>
      </c>
      <c r="BX34" s="614"/>
      <c r="BY34" s="615" t="str">
        <f>IF('各会計、関係団体の財政状況及び健全化判断比率'!B68="","",'各会計、関係団体の財政状況及び健全化判断比率'!B68)</f>
        <v>青森地域広域事務組合</v>
      </c>
      <c r="BZ34" s="615"/>
      <c r="CA34" s="615"/>
      <c r="CB34" s="615"/>
      <c r="CC34" s="615"/>
      <c r="CD34" s="615"/>
      <c r="CE34" s="615"/>
      <c r="CF34" s="615"/>
      <c r="CG34" s="615"/>
      <c r="CH34" s="615"/>
      <c r="CI34" s="615"/>
      <c r="CJ34" s="615"/>
      <c r="CK34" s="615"/>
      <c r="CL34" s="615"/>
      <c r="CM34" s="615"/>
      <c r="CN34" s="213"/>
      <c r="CO34" s="614">
        <f>IF(CQ34="","",MAX(C34:D43,U34:V43,AM34:AN43,BE34:BF43,BW34:BX43)+1)</f>
        <v>14</v>
      </c>
      <c r="CP34" s="614"/>
      <c r="CQ34" s="615" t="str">
        <f>IF('各会計、関係団体の財政状況及び健全化判断比率'!BS7="","",'各会計、関係団体の財政状況及び健全化判断比率'!BS7)</f>
        <v>よもぎたアシスト株式会社</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c r="A35" s="186"/>
      <c r="B35" s="212"/>
      <c r="C35" s="614">
        <f>IF(E35="","",C34+1)</f>
        <v>2</v>
      </c>
      <c r="D35" s="614"/>
      <c r="E35" s="615" t="str">
        <f>IF('各会計、関係団体の財政状況及び健全化判断比率'!B8="","",'各会計、関係団体の財政状況及び健全化判断比率'!B8)</f>
        <v>蓬田村学校給食センター特別会計</v>
      </c>
      <c r="F35" s="615"/>
      <c r="G35" s="615"/>
      <c r="H35" s="615"/>
      <c r="I35" s="615"/>
      <c r="J35" s="615"/>
      <c r="K35" s="615"/>
      <c r="L35" s="615"/>
      <c r="M35" s="615"/>
      <c r="N35" s="615"/>
      <c r="O35" s="615"/>
      <c r="P35" s="615"/>
      <c r="Q35" s="615"/>
      <c r="R35" s="615"/>
      <c r="S35" s="615"/>
      <c r="T35" s="213"/>
      <c r="U35" s="614">
        <f>IF(W35="","",U34+1)</f>
        <v>4</v>
      </c>
      <c r="V35" s="614"/>
      <c r="W35" s="615" t="str">
        <f>IF('各会計、関係団体の財政状況及び健全化判断比率'!B29="","",'各会計、関係団体の財政状況及び健全化判断比率'!B29)</f>
        <v>蓬田村介護保険特別会計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f t="shared" ref="BE35:BE43" si="1">IF(BG35="","",BE34+1)</f>
        <v>7</v>
      </c>
      <c r="BF35" s="614"/>
      <c r="BG35" s="615" t="str">
        <f>IF('各会計、関係団体の財政状況及び健全化判断比率'!B32="","",'各会計、関係団体の財政状況及び健全化判断比率'!B32)</f>
        <v>蓬田村宅地造成事業特別会計</v>
      </c>
      <c r="BH35" s="615"/>
      <c r="BI35" s="615"/>
      <c r="BJ35" s="615"/>
      <c r="BK35" s="615"/>
      <c r="BL35" s="615"/>
      <c r="BM35" s="615"/>
      <c r="BN35" s="615"/>
      <c r="BO35" s="615"/>
      <c r="BP35" s="615"/>
      <c r="BQ35" s="615"/>
      <c r="BR35" s="615"/>
      <c r="BS35" s="615"/>
      <c r="BT35" s="615"/>
      <c r="BU35" s="615"/>
      <c r="BV35" s="213"/>
      <c r="BW35" s="614">
        <f t="shared" ref="BW35:BW43" si="2">IF(BY35="","",BW34+1)</f>
        <v>9</v>
      </c>
      <c r="BX35" s="614"/>
      <c r="BY35" s="615" t="str">
        <f>IF('各会計、関係団体の財政状況及び健全化判断比率'!B69="","",'各会計、関係団体の財政状況及び健全化判断比率'!B69)</f>
        <v>青森県市町村総合事務組合</v>
      </c>
      <c r="BZ35" s="615"/>
      <c r="CA35" s="615"/>
      <c r="CB35" s="615"/>
      <c r="CC35" s="615"/>
      <c r="CD35" s="615"/>
      <c r="CE35" s="615"/>
      <c r="CF35" s="615"/>
      <c r="CG35" s="615"/>
      <c r="CH35" s="615"/>
      <c r="CI35" s="615"/>
      <c r="CJ35" s="615"/>
      <c r="CK35" s="615"/>
      <c r="CL35" s="615"/>
      <c r="CM35" s="615"/>
      <c r="CN35" s="213"/>
      <c r="CO35" s="614">
        <f t="shared" ref="CO35:CO43" si="3">IF(CQ35="","",CO34+1)</f>
        <v>15</v>
      </c>
      <c r="CP35" s="614"/>
      <c r="CQ35" s="615" t="str">
        <f>IF('各会計、関係団体の財政状況及び健全化判断比率'!BS8="","",'各会計、関係団体の財政状況及び健全化判断比率'!BS8)</f>
        <v>株式会社蓬田紳装</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5</v>
      </c>
      <c r="V36" s="614"/>
      <c r="W36" s="615" t="str">
        <f>IF('各会計、関係団体の財政状況及び健全化判断比率'!B30="","",'各会計、関係団体の財政状況及び健全化判断比率'!B30)</f>
        <v>蓬田村後期高齢者医療特別会計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10</v>
      </c>
      <c r="BX36" s="614"/>
      <c r="BY36" s="615" t="str">
        <f>IF('各会計、関係団体の財政状況及び健全化判断比率'!B70="","",'各会計、関係団体の財政状況及び健全化判断比率'!B70)</f>
        <v>青森県後期高齢者医療広域連合(一般会計)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11</v>
      </c>
      <c r="BX37" s="614"/>
      <c r="BY37" s="615" t="str">
        <f>IF('各会計、関係団体の財政状況及び健全化判断比率'!B71="","",'各会計、関係団体の財政状況及び健全化判断比率'!B71)</f>
        <v>青森県後期高齢者医療広域連合(特別会計)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12</v>
      </c>
      <c r="BX38" s="614"/>
      <c r="BY38" s="615" t="str">
        <f>IF('各会計、関係団体の財政状況及び健全化判断比率'!B72="","",'各会計、関係団体の財政状況及び健全化判断比率'!B72)</f>
        <v>青森県交通災害共済組合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13</v>
      </c>
      <c r="BX39" s="614"/>
      <c r="BY39" s="615" t="str">
        <f>IF('各会計、関係団体の財政状況及び健全化判断比率'!B73="","",'各会計、関係団体の財政状況及び健全化判断比率'!B73)</f>
        <v>青森県市町村職員退職手当組合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t="str">
        <f t="shared" si="2"/>
        <v/>
      </c>
      <c r="BX40" s="614"/>
      <c r="BY40" s="615" t="str">
        <f>IF('各会計、関係団体の財政状況及び健全化判断比率'!B74="","",'各会計、関係団体の財政状況及び健全化判断比率'!B74)</f>
        <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t="str">
        <f t="shared" si="2"/>
        <v/>
      </c>
      <c r="BX41" s="614"/>
      <c r="BY41" s="615" t="str">
        <f>IF('各会計、関係団体の財政状況及び健全化判断比率'!B75="","",'各会計、関係団体の財政状況及び健全化判断比率'!B75)</f>
        <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211</v>
      </c>
    </row>
    <row r="50" spans="5:5">
      <c r="E50" s="187" t="s">
        <v>212</v>
      </c>
    </row>
    <row r="51" spans="5:5">
      <c r="E51" s="187" t="s">
        <v>213</v>
      </c>
    </row>
    <row r="52" spans="5:5">
      <c r="E52" s="187" t="s">
        <v>214</v>
      </c>
    </row>
    <row r="53" spans="5:5"/>
    <row r="54" spans="5:5"/>
    <row r="55" spans="5:5"/>
    <row r="56" spans="5:5"/>
    <row r="57" spans="5:5" hidden="1"/>
    <row r="58" spans="5:5" hidden="1"/>
    <row r="59" spans="5:5" hidden="1"/>
  </sheetData>
  <sheetProtection algorithmName="SHA-512" hashValue="SC/6Z5Vr9Vh9OMn7jROjOlLvkM/HuZiBlMl5qfb9dSousPhPd530stovqfG6qFMLarEeOFCGj7/VgjzKQjaJPg==" saltValue="HmOvyy9wKI92kj5hKKh6x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550</v>
      </c>
      <c r="G33" s="29" t="s">
        <v>551</v>
      </c>
      <c r="H33" s="29" t="s">
        <v>552</v>
      </c>
      <c r="I33" s="29" t="s">
        <v>553</v>
      </c>
      <c r="J33" s="30" t="s">
        <v>554</v>
      </c>
      <c r="K33" s="22"/>
      <c r="L33" s="22"/>
      <c r="M33" s="22"/>
      <c r="N33" s="22"/>
      <c r="O33" s="22"/>
      <c r="P33" s="22"/>
    </row>
    <row r="34" spans="1:16" ht="39" customHeight="1">
      <c r="A34" s="22"/>
      <c r="B34" s="31"/>
      <c r="C34" s="1207" t="s">
        <v>555</v>
      </c>
      <c r="D34" s="1207"/>
      <c r="E34" s="1208"/>
      <c r="F34" s="32">
        <v>4.08</v>
      </c>
      <c r="G34" s="33">
        <v>4.59</v>
      </c>
      <c r="H34" s="33">
        <v>2.7</v>
      </c>
      <c r="I34" s="33">
        <v>1.81</v>
      </c>
      <c r="J34" s="34">
        <v>2.2599999999999998</v>
      </c>
      <c r="K34" s="22"/>
      <c r="L34" s="22"/>
      <c r="M34" s="22"/>
      <c r="N34" s="22"/>
      <c r="O34" s="22"/>
      <c r="P34" s="22"/>
    </row>
    <row r="35" spans="1:16" ht="39" customHeight="1">
      <c r="A35" s="22"/>
      <c r="B35" s="35"/>
      <c r="C35" s="1201" t="s">
        <v>556</v>
      </c>
      <c r="D35" s="1202"/>
      <c r="E35" s="1203"/>
      <c r="F35" s="36">
        <v>0.61</v>
      </c>
      <c r="G35" s="37">
        <v>0.59</v>
      </c>
      <c r="H35" s="37">
        <v>0.37</v>
      </c>
      <c r="I35" s="37">
        <v>0.38</v>
      </c>
      <c r="J35" s="38">
        <v>0.39</v>
      </c>
      <c r="K35" s="22"/>
      <c r="L35" s="22"/>
      <c r="M35" s="22"/>
      <c r="N35" s="22"/>
      <c r="O35" s="22"/>
      <c r="P35" s="22"/>
    </row>
    <row r="36" spans="1:16" ht="39" customHeight="1">
      <c r="A36" s="22"/>
      <c r="B36" s="35"/>
      <c r="C36" s="1201" t="s">
        <v>557</v>
      </c>
      <c r="D36" s="1202"/>
      <c r="E36" s="1203"/>
      <c r="F36" s="36">
        <v>0.16</v>
      </c>
      <c r="G36" s="37">
        <v>0.03</v>
      </c>
      <c r="H36" s="37">
        <v>0.18</v>
      </c>
      <c r="I36" s="37">
        <v>0.12</v>
      </c>
      <c r="J36" s="38">
        <v>0.24</v>
      </c>
      <c r="K36" s="22"/>
      <c r="L36" s="22"/>
      <c r="M36" s="22"/>
      <c r="N36" s="22"/>
      <c r="O36" s="22"/>
      <c r="P36" s="22"/>
    </row>
    <row r="37" spans="1:16" ht="39" customHeight="1">
      <c r="A37" s="22"/>
      <c r="B37" s="35"/>
      <c r="C37" s="1201" t="s">
        <v>558</v>
      </c>
      <c r="D37" s="1202"/>
      <c r="E37" s="1203"/>
      <c r="F37" s="36">
        <v>0.04</v>
      </c>
      <c r="G37" s="37">
        <v>0</v>
      </c>
      <c r="H37" s="37">
        <v>0</v>
      </c>
      <c r="I37" s="37">
        <v>0.01</v>
      </c>
      <c r="J37" s="38">
        <v>0.1</v>
      </c>
      <c r="K37" s="22"/>
      <c r="L37" s="22"/>
      <c r="M37" s="22"/>
      <c r="N37" s="22"/>
      <c r="O37" s="22"/>
      <c r="P37" s="22"/>
    </row>
    <row r="38" spans="1:16" ht="39" customHeight="1">
      <c r="A38" s="22"/>
      <c r="B38" s="35"/>
      <c r="C38" s="1201" t="s">
        <v>559</v>
      </c>
      <c r="D38" s="1202"/>
      <c r="E38" s="1203"/>
      <c r="F38" s="36">
        <v>0.06</v>
      </c>
      <c r="G38" s="37">
        <v>7.0000000000000007E-2</v>
      </c>
      <c r="H38" s="37">
        <v>1.1499999999999999</v>
      </c>
      <c r="I38" s="37">
        <v>0.03</v>
      </c>
      <c r="J38" s="38">
        <v>0.02</v>
      </c>
      <c r="K38" s="22"/>
      <c r="L38" s="22"/>
      <c r="M38" s="22"/>
      <c r="N38" s="22"/>
      <c r="O38" s="22"/>
      <c r="P38" s="22"/>
    </row>
    <row r="39" spans="1:16" ht="39" customHeight="1">
      <c r="A39" s="22"/>
      <c r="B39" s="35"/>
      <c r="C39" s="1201" t="s">
        <v>560</v>
      </c>
      <c r="D39" s="1202"/>
      <c r="E39" s="1203"/>
      <c r="F39" s="36">
        <v>0.04</v>
      </c>
      <c r="G39" s="37">
        <v>0</v>
      </c>
      <c r="H39" s="37">
        <v>0</v>
      </c>
      <c r="I39" s="37">
        <v>0</v>
      </c>
      <c r="J39" s="38">
        <v>0</v>
      </c>
      <c r="K39" s="22"/>
      <c r="L39" s="22"/>
      <c r="M39" s="22"/>
      <c r="N39" s="22"/>
      <c r="O39" s="22"/>
      <c r="P39" s="22"/>
    </row>
    <row r="40" spans="1:16" ht="39" customHeight="1">
      <c r="A40" s="22"/>
      <c r="B40" s="35"/>
      <c r="C40" s="1201" t="s">
        <v>561</v>
      </c>
      <c r="D40" s="1202"/>
      <c r="E40" s="1203"/>
      <c r="F40" s="36">
        <v>0</v>
      </c>
      <c r="G40" s="37">
        <v>0</v>
      </c>
      <c r="H40" s="37">
        <v>0</v>
      </c>
      <c r="I40" s="37">
        <v>0</v>
      </c>
      <c r="J40" s="38">
        <v>0</v>
      </c>
      <c r="K40" s="22"/>
      <c r="L40" s="22"/>
      <c r="M40" s="22"/>
      <c r="N40" s="22"/>
      <c r="O40" s="22"/>
      <c r="P40" s="22"/>
    </row>
    <row r="41" spans="1:16" ht="39" customHeight="1">
      <c r="A41" s="22"/>
      <c r="B41" s="35"/>
      <c r="C41" s="1201"/>
      <c r="D41" s="1202"/>
      <c r="E41" s="1203"/>
      <c r="F41" s="36"/>
      <c r="G41" s="37"/>
      <c r="H41" s="37"/>
      <c r="I41" s="37"/>
      <c r="J41" s="38"/>
      <c r="K41" s="22"/>
      <c r="L41" s="22"/>
      <c r="M41" s="22"/>
      <c r="N41" s="22"/>
      <c r="O41" s="22"/>
      <c r="P41" s="22"/>
    </row>
    <row r="42" spans="1:16" ht="39" customHeight="1">
      <c r="A42" s="22"/>
      <c r="B42" s="39"/>
      <c r="C42" s="1201" t="s">
        <v>562</v>
      </c>
      <c r="D42" s="1202"/>
      <c r="E42" s="1203"/>
      <c r="F42" s="36" t="s">
        <v>508</v>
      </c>
      <c r="G42" s="37" t="s">
        <v>508</v>
      </c>
      <c r="H42" s="37" t="s">
        <v>508</v>
      </c>
      <c r="I42" s="37" t="s">
        <v>508</v>
      </c>
      <c r="J42" s="38" t="s">
        <v>508</v>
      </c>
      <c r="K42" s="22"/>
      <c r="L42" s="22"/>
      <c r="M42" s="22"/>
      <c r="N42" s="22"/>
      <c r="O42" s="22"/>
      <c r="P42" s="22"/>
    </row>
    <row r="43" spans="1:16" ht="39" customHeight="1" thickBot="1">
      <c r="A43" s="22"/>
      <c r="B43" s="40"/>
      <c r="C43" s="1204" t="s">
        <v>563</v>
      </c>
      <c r="D43" s="1205"/>
      <c r="E43" s="1206"/>
      <c r="F43" s="41" t="s">
        <v>508</v>
      </c>
      <c r="G43" s="42" t="s">
        <v>508</v>
      </c>
      <c r="H43" s="42" t="s">
        <v>508</v>
      </c>
      <c r="I43" s="42" t="s">
        <v>508</v>
      </c>
      <c r="J43" s="43" t="s">
        <v>508</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qJUuIybY8KUQJrZxxYqNocyeFrFxDhUFb1n7EObzp9u0af/pP899t6D1q1YGwzKfYKUlUOMde+WbW5Yk/mFqrw==" saltValue="8aAGvP/tTXugyTdRWb0NU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c r="A45" s="48"/>
      <c r="B45" s="1209" t="s">
        <v>10</v>
      </c>
      <c r="C45" s="1210"/>
      <c r="D45" s="58"/>
      <c r="E45" s="1215" t="s">
        <v>11</v>
      </c>
      <c r="F45" s="1215"/>
      <c r="G45" s="1215"/>
      <c r="H45" s="1215"/>
      <c r="I45" s="1215"/>
      <c r="J45" s="1216"/>
      <c r="K45" s="59">
        <v>225</v>
      </c>
      <c r="L45" s="60">
        <v>191</v>
      </c>
      <c r="M45" s="60">
        <v>180</v>
      </c>
      <c r="N45" s="60">
        <v>160</v>
      </c>
      <c r="O45" s="61">
        <v>175</v>
      </c>
      <c r="P45" s="48"/>
      <c r="Q45" s="48"/>
      <c r="R45" s="48"/>
      <c r="S45" s="48"/>
      <c r="T45" s="48"/>
      <c r="U45" s="48"/>
    </row>
    <row r="46" spans="1:21" ht="30.75" customHeight="1">
      <c r="A46" s="48"/>
      <c r="B46" s="1211"/>
      <c r="C46" s="1212"/>
      <c r="D46" s="62"/>
      <c r="E46" s="1217" t="s">
        <v>12</v>
      </c>
      <c r="F46" s="1217"/>
      <c r="G46" s="1217"/>
      <c r="H46" s="1217"/>
      <c r="I46" s="1217"/>
      <c r="J46" s="1218"/>
      <c r="K46" s="63" t="s">
        <v>508</v>
      </c>
      <c r="L46" s="64" t="s">
        <v>508</v>
      </c>
      <c r="M46" s="64" t="s">
        <v>508</v>
      </c>
      <c r="N46" s="64" t="s">
        <v>508</v>
      </c>
      <c r="O46" s="65" t="s">
        <v>508</v>
      </c>
      <c r="P46" s="48"/>
      <c r="Q46" s="48"/>
      <c r="R46" s="48"/>
      <c r="S46" s="48"/>
      <c r="T46" s="48"/>
      <c r="U46" s="48"/>
    </row>
    <row r="47" spans="1:21" ht="30.75" customHeight="1">
      <c r="A47" s="48"/>
      <c r="B47" s="1211"/>
      <c r="C47" s="1212"/>
      <c r="D47" s="62"/>
      <c r="E47" s="1217" t="s">
        <v>13</v>
      </c>
      <c r="F47" s="1217"/>
      <c r="G47" s="1217"/>
      <c r="H47" s="1217"/>
      <c r="I47" s="1217"/>
      <c r="J47" s="1218"/>
      <c r="K47" s="63" t="s">
        <v>508</v>
      </c>
      <c r="L47" s="64" t="s">
        <v>508</v>
      </c>
      <c r="M47" s="64" t="s">
        <v>508</v>
      </c>
      <c r="N47" s="64" t="s">
        <v>508</v>
      </c>
      <c r="O47" s="65" t="s">
        <v>508</v>
      </c>
      <c r="P47" s="48"/>
      <c r="Q47" s="48"/>
      <c r="R47" s="48"/>
      <c r="S47" s="48"/>
      <c r="T47" s="48"/>
      <c r="U47" s="48"/>
    </row>
    <row r="48" spans="1:21" ht="30.75" customHeight="1">
      <c r="A48" s="48"/>
      <c r="B48" s="1211"/>
      <c r="C48" s="1212"/>
      <c r="D48" s="62"/>
      <c r="E48" s="1217" t="s">
        <v>14</v>
      </c>
      <c r="F48" s="1217"/>
      <c r="G48" s="1217"/>
      <c r="H48" s="1217"/>
      <c r="I48" s="1217"/>
      <c r="J48" s="1218"/>
      <c r="K48" s="63">
        <v>48</v>
      </c>
      <c r="L48" s="64">
        <v>49</v>
      </c>
      <c r="M48" s="64">
        <v>43</v>
      </c>
      <c r="N48" s="64">
        <v>45</v>
      </c>
      <c r="O48" s="65">
        <v>45</v>
      </c>
      <c r="P48" s="48"/>
      <c r="Q48" s="48"/>
      <c r="R48" s="48"/>
      <c r="S48" s="48"/>
      <c r="T48" s="48"/>
      <c r="U48" s="48"/>
    </row>
    <row r="49" spans="1:21" ht="30.75" customHeight="1">
      <c r="A49" s="48"/>
      <c r="B49" s="1211"/>
      <c r="C49" s="1212"/>
      <c r="D49" s="62"/>
      <c r="E49" s="1217" t="s">
        <v>15</v>
      </c>
      <c r="F49" s="1217"/>
      <c r="G49" s="1217"/>
      <c r="H49" s="1217"/>
      <c r="I49" s="1217"/>
      <c r="J49" s="1218"/>
      <c r="K49" s="63">
        <v>2</v>
      </c>
      <c r="L49" s="64">
        <v>3</v>
      </c>
      <c r="M49" s="64">
        <v>5</v>
      </c>
      <c r="N49" s="64">
        <v>6</v>
      </c>
      <c r="O49" s="65">
        <v>5</v>
      </c>
      <c r="P49" s="48"/>
      <c r="Q49" s="48"/>
      <c r="R49" s="48"/>
      <c r="S49" s="48"/>
      <c r="T49" s="48"/>
      <c r="U49" s="48"/>
    </row>
    <row r="50" spans="1:21" ht="30.75" customHeight="1">
      <c r="A50" s="48"/>
      <c r="B50" s="1211"/>
      <c r="C50" s="1212"/>
      <c r="D50" s="62"/>
      <c r="E50" s="1217" t="s">
        <v>16</v>
      </c>
      <c r="F50" s="1217"/>
      <c r="G50" s="1217"/>
      <c r="H50" s="1217"/>
      <c r="I50" s="1217"/>
      <c r="J50" s="1218"/>
      <c r="K50" s="63">
        <v>1</v>
      </c>
      <c r="L50" s="64">
        <v>2</v>
      </c>
      <c r="M50" s="64" t="s">
        <v>508</v>
      </c>
      <c r="N50" s="64" t="s">
        <v>508</v>
      </c>
      <c r="O50" s="65" t="s">
        <v>508</v>
      </c>
      <c r="P50" s="48"/>
      <c r="Q50" s="48"/>
      <c r="R50" s="48"/>
      <c r="S50" s="48"/>
      <c r="T50" s="48"/>
      <c r="U50" s="48"/>
    </row>
    <row r="51" spans="1:21" ht="30.75" customHeight="1">
      <c r="A51" s="48"/>
      <c r="B51" s="1213"/>
      <c r="C51" s="1214"/>
      <c r="D51" s="66"/>
      <c r="E51" s="1217" t="s">
        <v>17</v>
      </c>
      <c r="F51" s="1217"/>
      <c r="G51" s="1217"/>
      <c r="H51" s="1217"/>
      <c r="I51" s="1217"/>
      <c r="J51" s="1218"/>
      <c r="K51" s="63" t="s">
        <v>508</v>
      </c>
      <c r="L51" s="64" t="s">
        <v>508</v>
      </c>
      <c r="M51" s="64" t="s">
        <v>508</v>
      </c>
      <c r="N51" s="64" t="s">
        <v>508</v>
      </c>
      <c r="O51" s="65" t="s">
        <v>508</v>
      </c>
      <c r="P51" s="48"/>
      <c r="Q51" s="48"/>
      <c r="R51" s="48"/>
      <c r="S51" s="48"/>
      <c r="T51" s="48"/>
      <c r="U51" s="48"/>
    </row>
    <row r="52" spans="1:21" ht="30.75" customHeight="1">
      <c r="A52" s="48"/>
      <c r="B52" s="1219" t="s">
        <v>18</v>
      </c>
      <c r="C52" s="1220"/>
      <c r="D52" s="66"/>
      <c r="E52" s="1217" t="s">
        <v>19</v>
      </c>
      <c r="F52" s="1217"/>
      <c r="G52" s="1217"/>
      <c r="H52" s="1217"/>
      <c r="I52" s="1217"/>
      <c r="J52" s="1218"/>
      <c r="K52" s="63">
        <v>222</v>
      </c>
      <c r="L52" s="64">
        <v>204</v>
      </c>
      <c r="M52" s="64">
        <v>200</v>
      </c>
      <c r="N52" s="64">
        <v>188</v>
      </c>
      <c r="O52" s="65">
        <v>195</v>
      </c>
      <c r="P52" s="48"/>
      <c r="Q52" s="48"/>
      <c r="R52" s="48"/>
      <c r="S52" s="48"/>
      <c r="T52" s="48"/>
      <c r="U52" s="48"/>
    </row>
    <row r="53" spans="1:21" ht="30.75" customHeight="1" thickBot="1">
      <c r="A53" s="48"/>
      <c r="B53" s="1221" t="s">
        <v>20</v>
      </c>
      <c r="C53" s="1222"/>
      <c r="D53" s="67"/>
      <c r="E53" s="1223" t="s">
        <v>21</v>
      </c>
      <c r="F53" s="1223"/>
      <c r="G53" s="1223"/>
      <c r="H53" s="1223"/>
      <c r="I53" s="1223"/>
      <c r="J53" s="1224"/>
      <c r="K53" s="68">
        <v>54</v>
      </c>
      <c r="L53" s="69">
        <v>41</v>
      </c>
      <c r="M53" s="69">
        <v>28</v>
      </c>
      <c r="N53" s="69">
        <v>23</v>
      </c>
      <c r="O53" s="70">
        <v>30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564</v>
      </c>
      <c r="L56" s="80" t="s">
        <v>565</v>
      </c>
      <c r="M56" s="80" t="s">
        <v>566</v>
      </c>
      <c r="N56" s="80" t="s">
        <v>567</v>
      </c>
      <c r="O56" s="81" t="s">
        <v>568</v>
      </c>
      <c r="P56" s="48"/>
      <c r="Q56" s="48"/>
      <c r="R56" s="48"/>
      <c r="S56" s="48"/>
      <c r="T56" s="48"/>
      <c r="U56" s="48"/>
    </row>
    <row r="57" spans="1:21" ht="31.5" customHeight="1">
      <c r="B57" s="1225" t="s">
        <v>24</v>
      </c>
      <c r="C57" s="1226"/>
      <c r="D57" s="1229" t="s">
        <v>25</v>
      </c>
      <c r="E57" s="1230"/>
      <c r="F57" s="1230"/>
      <c r="G57" s="1230"/>
      <c r="H57" s="1230"/>
      <c r="I57" s="1230"/>
      <c r="J57" s="1231"/>
      <c r="K57" s="82">
        <v>0</v>
      </c>
      <c r="L57" s="83">
        <v>0</v>
      </c>
      <c r="M57" s="83">
        <v>0</v>
      </c>
      <c r="N57" s="83">
        <v>0</v>
      </c>
      <c r="O57" s="84">
        <v>0</v>
      </c>
    </row>
    <row r="58" spans="1:21" ht="31.5" customHeight="1" thickBot="1">
      <c r="B58" s="1227"/>
      <c r="C58" s="1228"/>
      <c r="D58" s="1232" t="s">
        <v>26</v>
      </c>
      <c r="E58" s="1233"/>
      <c r="F58" s="1233"/>
      <c r="G58" s="1233"/>
      <c r="H58" s="1233"/>
      <c r="I58" s="1233"/>
      <c r="J58" s="1234"/>
      <c r="K58" s="85">
        <v>0</v>
      </c>
      <c r="L58" s="86">
        <v>0</v>
      </c>
      <c r="M58" s="86">
        <v>0</v>
      </c>
      <c r="N58" s="86">
        <v>0</v>
      </c>
      <c r="O58" s="87">
        <v>0</v>
      </c>
    </row>
    <row r="59" spans="1:21" ht="24" customHeight="1">
      <c r="B59" s="88"/>
      <c r="C59" s="88"/>
      <c r="D59" s="89" t="s">
        <v>27</v>
      </c>
      <c r="E59" s="90"/>
      <c r="F59" s="90"/>
      <c r="G59" s="90"/>
      <c r="H59" s="90"/>
      <c r="I59" s="90"/>
      <c r="J59" s="90"/>
      <c r="K59" s="90"/>
      <c r="L59" s="90"/>
      <c r="M59" s="90"/>
      <c r="N59" s="90"/>
      <c r="O59" s="90"/>
    </row>
    <row r="60" spans="1:21" ht="24" customHeight="1">
      <c r="B60" s="91"/>
      <c r="C60" s="91"/>
      <c r="D60" s="89" t="s">
        <v>28</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Re1NhxPcMA8V/KuXBbwlWs5uNtvNisXk1x6PCRW1Rk7fOSWn8ltgMtiYcJGECS9Om8hYMoXmQ3jcwUIehTLbw==" saltValue="Mqv7y1T+QQAEmIiY4A7qo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8</v>
      </c>
    </row>
    <row r="40" spans="2:13" ht="27.75" customHeight="1" thickBot="1">
      <c r="B40" s="94" t="s">
        <v>9</v>
      </c>
      <c r="C40" s="95"/>
      <c r="D40" s="95"/>
      <c r="E40" s="96"/>
      <c r="F40" s="96"/>
      <c r="G40" s="96"/>
      <c r="H40" s="97" t="s">
        <v>2</v>
      </c>
      <c r="I40" s="98" t="s">
        <v>550</v>
      </c>
      <c r="J40" s="99" t="s">
        <v>551</v>
      </c>
      <c r="K40" s="99" t="s">
        <v>552</v>
      </c>
      <c r="L40" s="99" t="s">
        <v>553</v>
      </c>
      <c r="M40" s="100" t="s">
        <v>554</v>
      </c>
    </row>
    <row r="41" spans="2:13" ht="27.75" customHeight="1">
      <c r="B41" s="1235" t="s">
        <v>29</v>
      </c>
      <c r="C41" s="1236"/>
      <c r="D41" s="101"/>
      <c r="E41" s="1241" t="s">
        <v>30</v>
      </c>
      <c r="F41" s="1241"/>
      <c r="G41" s="1241"/>
      <c r="H41" s="1242"/>
      <c r="I41" s="102">
        <v>1854</v>
      </c>
      <c r="J41" s="103">
        <v>1875</v>
      </c>
      <c r="K41" s="103">
        <v>1784</v>
      </c>
      <c r="L41" s="103">
        <v>1837</v>
      </c>
      <c r="M41" s="104">
        <v>1924</v>
      </c>
    </row>
    <row r="42" spans="2:13" ht="27.75" customHeight="1">
      <c r="B42" s="1237"/>
      <c r="C42" s="1238"/>
      <c r="D42" s="105"/>
      <c r="E42" s="1243" t="s">
        <v>31</v>
      </c>
      <c r="F42" s="1243"/>
      <c r="G42" s="1243"/>
      <c r="H42" s="1244"/>
      <c r="I42" s="106" t="s">
        <v>508</v>
      </c>
      <c r="J42" s="107" t="s">
        <v>508</v>
      </c>
      <c r="K42" s="107" t="s">
        <v>508</v>
      </c>
      <c r="L42" s="107" t="s">
        <v>508</v>
      </c>
      <c r="M42" s="108" t="s">
        <v>508</v>
      </c>
    </row>
    <row r="43" spans="2:13" ht="27.75" customHeight="1">
      <c r="B43" s="1237"/>
      <c r="C43" s="1238"/>
      <c r="D43" s="105"/>
      <c r="E43" s="1243" t="s">
        <v>32</v>
      </c>
      <c r="F43" s="1243"/>
      <c r="G43" s="1243"/>
      <c r="H43" s="1244"/>
      <c r="I43" s="106">
        <v>553</v>
      </c>
      <c r="J43" s="107">
        <v>551</v>
      </c>
      <c r="K43" s="107">
        <v>524</v>
      </c>
      <c r="L43" s="107">
        <v>476</v>
      </c>
      <c r="M43" s="108">
        <v>428</v>
      </c>
    </row>
    <row r="44" spans="2:13" ht="27.75" customHeight="1">
      <c r="B44" s="1237"/>
      <c r="C44" s="1238"/>
      <c r="D44" s="105"/>
      <c r="E44" s="1243" t="s">
        <v>33</v>
      </c>
      <c r="F44" s="1243"/>
      <c r="G44" s="1243"/>
      <c r="H44" s="1244"/>
      <c r="I44" s="106">
        <v>51</v>
      </c>
      <c r="J44" s="107">
        <v>49</v>
      </c>
      <c r="K44" s="107">
        <v>45</v>
      </c>
      <c r="L44" s="107">
        <v>41</v>
      </c>
      <c r="M44" s="108">
        <v>37</v>
      </c>
    </row>
    <row r="45" spans="2:13" ht="27.75" customHeight="1">
      <c r="B45" s="1237"/>
      <c r="C45" s="1238"/>
      <c r="D45" s="105"/>
      <c r="E45" s="1243" t="s">
        <v>34</v>
      </c>
      <c r="F45" s="1243"/>
      <c r="G45" s="1243"/>
      <c r="H45" s="1244"/>
      <c r="I45" s="106">
        <v>483</v>
      </c>
      <c r="J45" s="107">
        <v>423</v>
      </c>
      <c r="K45" s="107">
        <v>407</v>
      </c>
      <c r="L45" s="107">
        <v>371</v>
      </c>
      <c r="M45" s="108">
        <v>344</v>
      </c>
    </row>
    <row r="46" spans="2:13" ht="27.75" customHeight="1">
      <c r="B46" s="1237"/>
      <c r="C46" s="1238"/>
      <c r="D46" s="109"/>
      <c r="E46" s="1243" t="s">
        <v>35</v>
      </c>
      <c r="F46" s="1243"/>
      <c r="G46" s="1243"/>
      <c r="H46" s="1244"/>
      <c r="I46" s="106" t="s">
        <v>508</v>
      </c>
      <c r="J46" s="107" t="s">
        <v>508</v>
      </c>
      <c r="K46" s="107" t="s">
        <v>508</v>
      </c>
      <c r="L46" s="107" t="s">
        <v>508</v>
      </c>
      <c r="M46" s="108" t="s">
        <v>508</v>
      </c>
    </row>
    <row r="47" spans="2:13" ht="27.75" customHeight="1">
      <c r="B47" s="1237"/>
      <c r="C47" s="1238"/>
      <c r="D47" s="110"/>
      <c r="E47" s="1245" t="s">
        <v>36</v>
      </c>
      <c r="F47" s="1246"/>
      <c r="G47" s="1246"/>
      <c r="H47" s="1247"/>
      <c r="I47" s="106" t="s">
        <v>508</v>
      </c>
      <c r="J47" s="107" t="s">
        <v>508</v>
      </c>
      <c r="K47" s="107" t="s">
        <v>508</v>
      </c>
      <c r="L47" s="107" t="s">
        <v>508</v>
      </c>
      <c r="M47" s="108" t="s">
        <v>508</v>
      </c>
    </row>
    <row r="48" spans="2:13" ht="27.75" customHeight="1">
      <c r="B48" s="1237"/>
      <c r="C48" s="1238"/>
      <c r="D48" s="105"/>
      <c r="E48" s="1243" t="s">
        <v>37</v>
      </c>
      <c r="F48" s="1243"/>
      <c r="G48" s="1243"/>
      <c r="H48" s="1244"/>
      <c r="I48" s="106" t="s">
        <v>508</v>
      </c>
      <c r="J48" s="107" t="s">
        <v>508</v>
      </c>
      <c r="K48" s="107" t="s">
        <v>508</v>
      </c>
      <c r="L48" s="107" t="s">
        <v>508</v>
      </c>
      <c r="M48" s="108" t="s">
        <v>508</v>
      </c>
    </row>
    <row r="49" spans="2:13" ht="27.75" customHeight="1">
      <c r="B49" s="1239"/>
      <c r="C49" s="1240"/>
      <c r="D49" s="105"/>
      <c r="E49" s="1243" t="s">
        <v>38</v>
      </c>
      <c r="F49" s="1243"/>
      <c r="G49" s="1243"/>
      <c r="H49" s="1244"/>
      <c r="I49" s="106" t="s">
        <v>508</v>
      </c>
      <c r="J49" s="107" t="s">
        <v>508</v>
      </c>
      <c r="K49" s="107" t="s">
        <v>508</v>
      </c>
      <c r="L49" s="107" t="s">
        <v>508</v>
      </c>
      <c r="M49" s="108" t="s">
        <v>508</v>
      </c>
    </row>
    <row r="50" spans="2:13" ht="27.75" customHeight="1">
      <c r="B50" s="1248" t="s">
        <v>39</v>
      </c>
      <c r="C50" s="1249"/>
      <c r="D50" s="111"/>
      <c r="E50" s="1243" t="s">
        <v>40</v>
      </c>
      <c r="F50" s="1243"/>
      <c r="G50" s="1243"/>
      <c r="H50" s="1244"/>
      <c r="I50" s="106">
        <v>1518</v>
      </c>
      <c r="J50" s="107">
        <v>1774</v>
      </c>
      <c r="K50" s="107">
        <v>1955</v>
      </c>
      <c r="L50" s="107">
        <v>2188</v>
      </c>
      <c r="M50" s="108">
        <v>2292</v>
      </c>
    </row>
    <row r="51" spans="2:13" ht="27.75" customHeight="1">
      <c r="B51" s="1237"/>
      <c r="C51" s="1238"/>
      <c r="D51" s="105"/>
      <c r="E51" s="1243" t="s">
        <v>41</v>
      </c>
      <c r="F51" s="1243"/>
      <c r="G51" s="1243"/>
      <c r="H51" s="1244"/>
      <c r="I51" s="106" t="s">
        <v>508</v>
      </c>
      <c r="J51" s="107" t="s">
        <v>508</v>
      </c>
      <c r="K51" s="107" t="s">
        <v>508</v>
      </c>
      <c r="L51" s="107" t="s">
        <v>508</v>
      </c>
      <c r="M51" s="108" t="s">
        <v>508</v>
      </c>
    </row>
    <row r="52" spans="2:13" ht="27.75" customHeight="1">
      <c r="B52" s="1239"/>
      <c r="C52" s="1240"/>
      <c r="D52" s="105"/>
      <c r="E52" s="1243" t="s">
        <v>42</v>
      </c>
      <c r="F52" s="1243"/>
      <c r="G52" s="1243"/>
      <c r="H52" s="1244"/>
      <c r="I52" s="106">
        <v>1977</v>
      </c>
      <c r="J52" s="107">
        <v>1933</v>
      </c>
      <c r="K52" s="107">
        <v>1810</v>
      </c>
      <c r="L52" s="107">
        <v>1797</v>
      </c>
      <c r="M52" s="108">
        <v>1811</v>
      </c>
    </row>
    <row r="53" spans="2:13" ht="27.75" customHeight="1" thickBot="1">
      <c r="B53" s="1250" t="s">
        <v>43</v>
      </c>
      <c r="C53" s="1251"/>
      <c r="D53" s="112"/>
      <c r="E53" s="1252" t="s">
        <v>44</v>
      </c>
      <c r="F53" s="1252"/>
      <c r="G53" s="1252"/>
      <c r="H53" s="1253"/>
      <c r="I53" s="113">
        <v>-555</v>
      </c>
      <c r="J53" s="114">
        <v>-808</v>
      </c>
      <c r="K53" s="114">
        <v>-1005</v>
      </c>
      <c r="L53" s="114">
        <v>-1261</v>
      </c>
      <c r="M53" s="115">
        <v>-1370</v>
      </c>
    </row>
    <row r="54" spans="2:13" ht="27.75" customHeight="1">
      <c r="B54" s="116" t="s">
        <v>45</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wPe5e8F0JaF9ADcG4O2+yz1P91BkjkKuk/ONF3JFUTOB8lZm8mIuuVIzjWYP2ES0Yy2U4GMjRv8K8H5CYwb9EA==" saltValue="04YaaazrAtb9kcoOdyTHM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46</v>
      </c>
    </row>
    <row r="54" spans="2:8" ht="29.25" customHeight="1" thickBot="1">
      <c r="B54" s="121" t="s">
        <v>1</v>
      </c>
      <c r="C54" s="122"/>
      <c r="D54" s="122"/>
      <c r="E54" s="123" t="s">
        <v>2</v>
      </c>
      <c r="F54" s="124" t="s">
        <v>552</v>
      </c>
      <c r="G54" s="124" t="s">
        <v>553</v>
      </c>
      <c r="H54" s="125" t="s">
        <v>554</v>
      </c>
    </row>
    <row r="55" spans="2:8" ht="52.5" customHeight="1">
      <c r="B55" s="126"/>
      <c r="C55" s="1262" t="s">
        <v>47</v>
      </c>
      <c r="D55" s="1262"/>
      <c r="E55" s="1263"/>
      <c r="F55" s="127">
        <v>1102</v>
      </c>
      <c r="G55" s="127">
        <v>1224</v>
      </c>
      <c r="H55" s="128">
        <v>1278</v>
      </c>
    </row>
    <row r="56" spans="2:8" ht="52.5" customHeight="1">
      <c r="B56" s="129"/>
      <c r="C56" s="1264" t="s">
        <v>48</v>
      </c>
      <c r="D56" s="1264"/>
      <c r="E56" s="1265"/>
      <c r="F56" s="130">
        <v>100</v>
      </c>
      <c r="G56" s="130">
        <v>105</v>
      </c>
      <c r="H56" s="131">
        <v>110</v>
      </c>
    </row>
    <row r="57" spans="2:8" ht="53.25" customHeight="1">
      <c r="B57" s="129"/>
      <c r="C57" s="1266" t="s">
        <v>49</v>
      </c>
      <c r="D57" s="1266"/>
      <c r="E57" s="1267"/>
      <c r="F57" s="132">
        <v>711</v>
      </c>
      <c r="G57" s="132">
        <v>764</v>
      </c>
      <c r="H57" s="133">
        <v>824</v>
      </c>
    </row>
    <row r="58" spans="2:8" ht="45.75" customHeight="1">
      <c r="B58" s="134"/>
      <c r="C58" s="1254" t="s">
        <v>580</v>
      </c>
      <c r="D58" s="1255"/>
      <c r="E58" s="1256"/>
      <c r="F58" s="135">
        <v>703</v>
      </c>
      <c r="G58" s="135">
        <v>754</v>
      </c>
      <c r="H58" s="136">
        <v>814</v>
      </c>
    </row>
    <row r="59" spans="2:8" ht="45.75" customHeight="1">
      <c r="B59" s="134"/>
      <c r="C59" s="1254" t="s">
        <v>581</v>
      </c>
      <c r="D59" s="1255"/>
      <c r="E59" s="1256"/>
      <c r="F59" s="135">
        <v>5</v>
      </c>
      <c r="G59" s="135">
        <v>5</v>
      </c>
      <c r="H59" s="136">
        <v>5</v>
      </c>
    </row>
    <row r="60" spans="2:8" ht="45.75" customHeight="1">
      <c r="B60" s="134"/>
      <c r="C60" s="1254" t="s">
        <v>582</v>
      </c>
      <c r="D60" s="1255"/>
      <c r="E60" s="1256"/>
      <c r="F60" s="135">
        <v>3</v>
      </c>
      <c r="G60" s="135">
        <v>3</v>
      </c>
      <c r="H60" s="136">
        <v>3</v>
      </c>
    </row>
    <row r="61" spans="2:8" ht="45.75" customHeight="1">
      <c r="B61" s="134"/>
      <c r="C61" s="1254" t="s">
        <v>583</v>
      </c>
      <c r="D61" s="1255"/>
      <c r="E61" s="1256"/>
      <c r="F61" s="135" t="s">
        <v>584</v>
      </c>
      <c r="G61" s="135">
        <v>2</v>
      </c>
      <c r="H61" s="136">
        <v>2</v>
      </c>
    </row>
    <row r="62" spans="2:8" ht="45.75" customHeight="1" thickBot="1">
      <c r="B62" s="137"/>
      <c r="C62" s="1257"/>
      <c r="D62" s="1258"/>
      <c r="E62" s="1259"/>
      <c r="F62" s="138"/>
      <c r="G62" s="138"/>
      <c r="H62" s="139"/>
    </row>
    <row r="63" spans="2:8" ht="52.5" customHeight="1" thickBot="1">
      <c r="B63" s="140"/>
      <c r="C63" s="1260" t="s">
        <v>50</v>
      </c>
      <c r="D63" s="1260"/>
      <c r="E63" s="1261"/>
      <c r="F63" s="141">
        <v>1913</v>
      </c>
      <c r="G63" s="141">
        <v>2092</v>
      </c>
      <c r="H63" s="142">
        <v>2212</v>
      </c>
    </row>
    <row r="64" spans="2:8" ht="15" customHeight="1"/>
    <row r="65" ht="0" hidden="1" customHeight="1"/>
    <row r="66" ht="0" hidden="1" customHeight="1"/>
  </sheetData>
  <sheetProtection algorithmName="SHA-512" hashValue="eWIXNLDleJNjV1wTaX5S6AUjA9S0DZv55iNMC9oxnJeiNBZUZaUkG9cPdIBvx/CsAI4fEc2982pMQsakJzCdfg==" saltValue="w5Wfsqfp2oCBd9ZdVtYAl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0" customHeight="1" zeroHeight="1"/>
  <cols>
    <col min="1" max="1" width="6.375" style="1268" customWidth="1"/>
    <col min="2" max="107" width="2.5" style="1268" customWidth="1"/>
    <col min="108" max="108" width="6.125" style="1270" customWidth="1"/>
    <col min="109" max="109" width="5.875" style="1269" customWidth="1"/>
    <col min="110" max="110" width="19.125" style="1268" hidden="1"/>
    <col min="111" max="115" width="12.625" style="1268" hidden="1"/>
    <col min="116" max="349" width="8.625" style="1268" hidden="1"/>
    <col min="350" max="355" width="14.875" style="1268" hidden="1"/>
    <col min="356" max="357" width="15.875" style="1268" hidden="1"/>
    <col min="358" max="363" width="16.125" style="1268" hidden="1"/>
    <col min="364" max="364" width="6.125" style="1268" hidden="1"/>
    <col min="365" max="365" width="3" style="1268" hidden="1"/>
    <col min="366" max="605" width="8.625" style="1268" hidden="1"/>
    <col min="606" max="611" width="14.875" style="1268" hidden="1"/>
    <col min="612" max="613" width="15.875" style="1268" hidden="1"/>
    <col min="614" max="619" width="16.125" style="1268" hidden="1"/>
    <col min="620" max="620" width="6.125" style="1268" hidden="1"/>
    <col min="621" max="621" width="3" style="1268" hidden="1"/>
    <col min="622" max="861" width="8.625" style="1268" hidden="1"/>
    <col min="862" max="867" width="14.875" style="1268" hidden="1"/>
    <col min="868" max="869" width="15.875" style="1268" hidden="1"/>
    <col min="870" max="875" width="16.125" style="1268" hidden="1"/>
    <col min="876" max="876" width="6.125" style="1268" hidden="1"/>
    <col min="877" max="877" width="3" style="1268" hidden="1"/>
    <col min="878" max="1117" width="8.625" style="1268" hidden="1"/>
    <col min="1118" max="1123" width="14.875" style="1268" hidden="1"/>
    <col min="1124" max="1125" width="15.875" style="1268" hidden="1"/>
    <col min="1126" max="1131" width="16.125" style="1268" hidden="1"/>
    <col min="1132" max="1132" width="6.125" style="1268" hidden="1"/>
    <col min="1133" max="1133" width="3" style="1268" hidden="1"/>
    <col min="1134" max="1373" width="8.625" style="1268" hidden="1"/>
    <col min="1374" max="1379" width="14.875" style="1268" hidden="1"/>
    <col min="1380" max="1381" width="15.875" style="1268" hidden="1"/>
    <col min="1382" max="1387" width="16.125" style="1268" hidden="1"/>
    <col min="1388" max="1388" width="6.125" style="1268" hidden="1"/>
    <col min="1389" max="1389" width="3" style="1268" hidden="1"/>
    <col min="1390" max="1629" width="8.625" style="1268" hidden="1"/>
    <col min="1630" max="1635" width="14.875" style="1268" hidden="1"/>
    <col min="1636" max="1637" width="15.875" style="1268" hidden="1"/>
    <col min="1638" max="1643" width="16.125" style="1268" hidden="1"/>
    <col min="1644" max="1644" width="6.125" style="1268" hidden="1"/>
    <col min="1645" max="1645" width="3" style="1268" hidden="1"/>
    <col min="1646" max="1885" width="8.625" style="1268" hidden="1"/>
    <col min="1886" max="1891" width="14.875" style="1268" hidden="1"/>
    <col min="1892" max="1893" width="15.875" style="1268" hidden="1"/>
    <col min="1894" max="1899" width="16.125" style="1268" hidden="1"/>
    <col min="1900" max="1900" width="6.125" style="1268" hidden="1"/>
    <col min="1901" max="1901" width="3" style="1268" hidden="1"/>
    <col min="1902" max="2141" width="8.625" style="1268" hidden="1"/>
    <col min="2142" max="2147" width="14.875" style="1268" hidden="1"/>
    <col min="2148" max="2149" width="15.875" style="1268" hidden="1"/>
    <col min="2150" max="2155" width="16.125" style="1268" hidden="1"/>
    <col min="2156" max="2156" width="6.125" style="1268" hidden="1"/>
    <col min="2157" max="2157" width="3" style="1268" hidden="1"/>
    <col min="2158" max="2397" width="8.625" style="1268" hidden="1"/>
    <col min="2398" max="2403" width="14.875" style="1268" hidden="1"/>
    <col min="2404" max="2405" width="15.875" style="1268" hidden="1"/>
    <col min="2406" max="2411" width="16.125" style="1268" hidden="1"/>
    <col min="2412" max="2412" width="6.125" style="1268" hidden="1"/>
    <col min="2413" max="2413" width="3" style="1268" hidden="1"/>
    <col min="2414" max="2653" width="8.625" style="1268" hidden="1"/>
    <col min="2654" max="2659" width="14.875" style="1268" hidden="1"/>
    <col min="2660" max="2661" width="15.875" style="1268" hidden="1"/>
    <col min="2662" max="2667" width="16.125" style="1268" hidden="1"/>
    <col min="2668" max="2668" width="6.125" style="1268" hidden="1"/>
    <col min="2669" max="2669" width="3" style="1268" hidden="1"/>
    <col min="2670" max="2909" width="8.625" style="1268" hidden="1"/>
    <col min="2910" max="2915" width="14.875" style="1268" hidden="1"/>
    <col min="2916" max="2917" width="15.875" style="1268" hidden="1"/>
    <col min="2918" max="2923" width="16.125" style="1268" hidden="1"/>
    <col min="2924" max="2924" width="6.125" style="1268" hidden="1"/>
    <col min="2925" max="2925" width="3" style="1268" hidden="1"/>
    <col min="2926" max="3165" width="8.625" style="1268" hidden="1"/>
    <col min="3166" max="3171" width="14.875" style="1268" hidden="1"/>
    <col min="3172" max="3173" width="15.875" style="1268" hidden="1"/>
    <col min="3174" max="3179" width="16.125" style="1268" hidden="1"/>
    <col min="3180" max="3180" width="6.125" style="1268" hidden="1"/>
    <col min="3181" max="3181" width="3" style="1268" hidden="1"/>
    <col min="3182" max="3421" width="8.625" style="1268" hidden="1"/>
    <col min="3422" max="3427" width="14.875" style="1268" hidden="1"/>
    <col min="3428" max="3429" width="15.875" style="1268" hidden="1"/>
    <col min="3430" max="3435" width="16.125" style="1268" hidden="1"/>
    <col min="3436" max="3436" width="6.125" style="1268" hidden="1"/>
    <col min="3437" max="3437" width="3" style="1268" hidden="1"/>
    <col min="3438" max="3677" width="8.625" style="1268" hidden="1"/>
    <col min="3678" max="3683" width="14.875" style="1268" hidden="1"/>
    <col min="3684" max="3685" width="15.875" style="1268" hidden="1"/>
    <col min="3686" max="3691" width="16.125" style="1268" hidden="1"/>
    <col min="3692" max="3692" width="6.125" style="1268" hidden="1"/>
    <col min="3693" max="3693" width="3" style="1268" hidden="1"/>
    <col min="3694" max="3933" width="8.625" style="1268" hidden="1"/>
    <col min="3934" max="3939" width="14.875" style="1268" hidden="1"/>
    <col min="3940" max="3941" width="15.875" style="1268" hidden="1"/>
    <col min="3942" max="3947" width="16.125" style="1268" hidden="1"/>
    <col min="3948" max="3948" width="6.125" style="1268" hidden="1"/>
    <col min="3949" max="3949" width="3" style="1268" hidden="1"/>
    <col min="3950" max="4189" width="8.625" style="1268" hidden="1"/>
    <col min="4190" max="4195" width="14.875" style="1268" hidden="1"/>
    <col min="4196" max="4197" width="15.875" style="1268" hidden="1"/>
    <col min="4198" max="4203" width="16.125" style="1268" hidden="1"/>
    <col min="4204" max="4204" width="6.125" style="1268" hidden="1"/>
    <col min="4205" max="4205" width="3" style="1268" hidden="1"/>
    <col min="4206" max="4445" width="8.625" style="1268" hidden="1"/>
    <col min="4446" max="4451" width="14.875" style="1268" hidden="1"/>
    <col min="4452" max="4453" width="15.875" style="1268" hidden="1"/>
    <col min="4454" max="4459" width="16.125" style="1268" hidden="1"/>
    <col min="4460" max="4460" width="6.125" style="1268" hidden="1"/>
    <col min="4461" max="4461" width="3" style="1268" hidden="1"/>
    <col min="4462" max="4701" width="8.625" style="1268" hidden="1"/>
    <col min="4702" max="4707" width="14.875" style="1268" hidden="1"/>
    <col min="4708" max="4709" width="15.875" style="1268" hidden="1"/>
    <col min="4710" max="4715" width="16.125" style="1268" hidden="1"/>
    <col min="4716" max="4716" width="6.125" style="1268" hidden="1"/>
    <col min="4717" max="4717" width="3" style="1268" hidden="1"/>
    <col min="4718" max="4957" width="8.625" style="1268" hidden="1"/>
    <col min="4958" max="4963" width="14.875" style="1268" hidden="1"/>
    <col min="4964" max="4965" width="15.875" style="1268" hidden="1"/>
    <col min="4966" max="4971" width="16.125" style="1268" hidden="1"/>
    <col min="4972" max="4972" width="6.125" style="1268" hidden="1"/>
    <col min="4973" max="4973" width="3" style="1268" hidden="1"/>
    <col min="4974" max="5213" width="8.625" style="1268" hidden="1"/>
    <col min="5214" max="5219" width="14.875" style="1268" hidden="1"/>
    <col min="5220" max="5221" width="15.875" style="1268" hidden="1"/>
    <col min="5222" max="5227" width="16.125" style="1268" hidden="1"/>
    <col min="5228" max="5228" width="6.125" style="1268" hidden="1"/>
    <col min="5229" max="5229" width="3" style="1268" hidden="1"/>
    <col min="5230" max="5469" width="8.625" style="1268" hidden="1"/>
    <col min="5470" max="5475" width="14.875" style="1268" hidden="1"/>
    <col min="5476" max="5477" width="15.875" style="1268" hidden="1"/>
    <col min="5478" max="5483" width="16.125" style="1268" hidden="1"/>
    <col min="5484" max="5484" width="6.125" style="1268" hidden="1"/>
    <col min="5485" max="5485" width="3" style="1268" hidden="1"/>
    <col min="5486" max="5725" width="8.625" style="1268" hidden="1"/>
    <col min="5726" max="5731" width="14.875" style="1268" hidden="1"/>
    <col min="5732" max="5733" width="15.875" style="1268" hidden="1"/>
    <col min="5734" max="5739" width="16.125" style="1268" hidden="1"/>
    <col min="5740" max="5740" width="6.125" style="1268" hidden="1"/>
    <col min="5741" max="5741" width="3" style="1268" hidden="1"/>
    <col min="5742" max="5981" width="8.625" style="1268" hidden="1"/>
    <col min="5982" max="5987" width="14.875" style="1268" hidden="1"/>
    <col min="5988" max="5989" width="15.875" style="1268" hidden="1"/>
    <col min="5990" max="5995" width="16.125" style="1268" hidden="1"/>
    <col min="5996" max="5996" width="6.125" style="1268" hidden="1"/>
    <col min="5997" max="5997" width="3" style="1268" hidden="1"/>
    <col min="5998" max="6237" width="8.625" style="1268" hidden="1"/>
    <col min="6238" max="6243" width="14.875" style="1268" hidden="1"/>
    <col min="6244" max="6245" width="15.875" style="1268" hidden="1"/>
    <col min="6246" max="6251" width="16.125" style="1268" hidden="1"/>
    <col min="6252" max="6252" width="6.125" style="1268" hidden="1"/>
    <col min="6253" max="6253" width="3" style="1268" hidden="1"/>
    <col min="6254" max="6493" width="8.625" style="1268" hidden="1"/>
    <col min="6494" max="6499" width="14.875" style="1268" hidden="1"/>
    <col min="6500" max="6501" width="15.875" style="1268" hidden="1"/>
    <col min="6502" max="6507" width="16.125" style="1268" hidden="1"/>
    <col min="6508" max="6508" width="6.125" style="1268" hidden="1"/>
    <col min="6509" max="6509" width="3" style="1268" hidden="1"/>
    <col min="6510" max="6749" width="8.625" style="1268" hidden="1"/>
    <col min="6750" max="6755" width="14.875" style="1268" hidden="1"/>
    <col min="6756" max="6757" width="15.875" style="1268" hidden="1"/>
    <col min="6758" max="6763" width="16.125" style="1268" hidden="1"/>
    <col min="6764" max="6764" width="6.125" style="1268" hidden="1"/>
    <col min="6765" max="6765" width="3" style="1268" hidden="1"/>
    <col min="6766" max="7005" width="8.625" style="1268" hidden="1"/>
    <col min="7006" max="7011" width="14.875" style="1268" hidden="1"/>
    <col min="7012" max="7013" width="15.875" style="1268" hidden="1"/>
    <col min="7014" max="7019" width="16.125" style="1268" hidden="1"/>
    <col min="7020" max="7020" width="6.125" style="1268" hidden="1"/>
    <col min="7021" max="7021" width="3" style="1268" hidden="1"/>
    <col min="7022" max="7261" width="8.625" style="1268" hidden="1"/>
    <col min="7262" max="7267" width="14.875" style="1268" hidden="1"/>
    <col min="7268" max="7269" width="15.875" style="1268" hidden="1"/>
    <col min="7270" max="7275" width="16.125" style="1268" hidden="1"/>
    <col min="7276" max="7276" width="6.125" style="1268" hidden="1"/>
    <col min="7277" max="7277" width="3" style="1268" hidden="1"/>
    <col min="7278" max="7517" width="8.625" style="1268" hidden="1"/>
    <col min="7518" max="7523" width="14.875" style="1268" hidden="1"/>
    <col min="7524" max="7525" width="15.875" style="1268" hidden="1"/>
    <col min="7526" max="7531" width="16.125" style="1268" hidden="1"/>
    <col min="7532" max="7532" width="6.125" style="1268" hidden="1"/>
    <col min="7533" max="7533" width="3" style="1268" hidden="1"/>
    <col min="7534" max="7773" width="8.625" style="1268" hidden="1"/>
    <col min="7774" max="7779" width="14.875" style="1268" hidden="1"/>
    <col min="7780" max="7781" width="15.875" style="1268" hidden="1"/>
    <col min="7782" max="7787" width="16.125" style="1268" hidden="1"/>
    <col min="7788" max="7788" width="6.125" style="1268" hidden="1"/>
    <col min="7789" max="7789" width="3" style="1268" hidden="1"/>
    <col min="7790" max="8029" width="8.625" style="1268" hidden="1"/>
    <col min="8030" max="8035" width="14.875" style="1268" hidden="1"/>
    <col min="8036" max="8037" width="15.875" style="1268" hidden="1"/>
    <col min="8038" max="8043" width="16.125" style="1268" hidden="1"/>
    <col min="8044" max="8044" width="6.125" style="1268" hidden="1"/>
    <col min="8045" max="8045" width="3" style="1268" hidden="1"/>
    <col min="8046" max="8285" width="8.625" style="1268" hidden="1"/>
    <col min="8286" max="8291" width="14.875" style="1268" hidden="1"/>
    <col min="8292" max="8293" width="15.875" style="1268" hidden="1"/>
    <col min="8294" max="8299" width="16.125" style="1268" hidden="1"/>
    <col min="8300" max="8300" width="6.125" style="1268" hidden="1"/>
    <col min="8301" max="8301" width="3" style="1268" hidden="1"/>
    <col min="8302" max="8541" width="8.625" style="1268" hidden="1"/>
    <col min="8542" max="8547" width="14.875" style="1268" hidden="1"/>
    <col min="8548" max="8549" width="15.875" style="1268" hidden="1"/>
    <col min="8550" max="8555" width="16.125" style="1268" hidden="1"/>
    <col min="8556" max="8556" width="6.125" style="1268" hidden="1"/>
    <col min="8557" max="8557" width="3" style="1268" hidden="1"/>
    <col min="8558" max="8797" width="8.625" style="1268" hidden="1"/>
    <col min="8798" max="8803" width="14.875" style="1268" hidden="1"/>
    <col min="8804" max="8805" width="15.875" style="1268" hidden="1"/>
    <col min="8806" max="8811" width="16.125" style="1268" hidden="1"/>
    <col min="8812" max="8812" width="6.125" style="1268" hidden="1"/>
    <col min="8813" max="8813" width="3" style="1268" hidden="1"/>
    <col min="8814" max="9053" width="8.625" style="1268" hidden="1"/>
    <col min="9054" max="9059" width="14.875" style="1268" hidden="1"/>
    <col min="9060" max="9061" width="15.875" style="1268" hidden="1"/>
    <col min="9062" max="9067" width="16.125" style="1268" hidden="1"/>
    <col min="9068" max="9068" width="6.125" style="1268" hidden="1"/>
    <col min="9069" max="9069" width="3" style="1268" hidden="1"/>
    <col min="9070" max="9309" width="8.625" style="1268" hidden="1"/>
    <col min="9310" max="9315" width="14.875" style="1268" hidden="1"/>
    <col min="9316" max="9317" width="15.875" style="1268" hidden="1"/>
    <col min="9318" max="9323" width="16.125" style="1268" hidden="1"/>
    <col min="9324" max="9324" width="6.125" style="1268" hidden="1"/>
    <col min="9325" max="9325" width="3" style="1268" hidden="1"/>
    <col min="9326" max="9565" width="8.625" style="1268" hidden="1"/>
    <col min="9566" max="9571" width="14.875" style="1268" hidden="1"/>
    <col min="9572" max="9573" width="15.875" style="1268" hidden="1"/>
    <col min="9574" max="9579" width="16.125" style="1268" hidden="1"/>
    <col min="9580" max="9580" width="6.125" style="1268" hidden="1"/>
    <col min="9581" max="9581" width="3" style="1268" hidden="1"/>
    <col min="9582" max="9821" width="8.625" style="1268" hidden="1"/>
    <col min="9822" max="9827" width="14.875" style="1268" hidden="1"/>
    <col min="9828" max="9829" width="15.875" style="1268" hidden="1"/>
    <col min="9830" max="9835" width="16.125" style="1268" hidden="1"/>
    <col min="9836" max="9836" width="6.125" style="1268" hidden="1"/>
    <col min="9837" max="9837" width="3" style="1268" hidden="1"/>
    <col min="9838" max="10077" width="8.625" style="1268" hidden="1"/>
    <col min="10078" max="10083" width="14.875" style="1268" hidden="1"/>
    <col min="10084" max="10085" width="15.875" style="1268" hidden="1"/>
    <col min="10086" max="10091" width="16.125" style="1268" hidden="1"/>
    <col min="10092" max="10092" width="6.125" style="1268" hidden="1"/>
    <col min="10093" max="10093" width="3" style="1268" hidden="1"/>
    <col min="10094" max="10333" width="8.625" style="1268" hidden="1"/>
    <col min="10334" max="10339" width="14.875" style="1268" hidden="1"/>
    <col min="10340" max="10341" width="15.875" style="1268" hidden="1"/>
    <col min="10342" max="10347" width="16.125" style="1268" hidden="1"/>
    <col min="10348" max="10348" width="6.125" style="1268" hidden="1"/>
    <col min="10349" max="10349" width="3" style="1268" hidden="1"/>
    <col min="10350" max="10589" width="8.625" style="1268" hidden="1"/>
    <col min="10590" max="10595" width="14.875" style="1268" hidden="1"/>
    <col min="10596" max="10597" width="15.875" style="1268" hidden="1"/>
    <col min="10598" max="10603" width="16.125" style="1268" hidden="1"/>
    <col min="10604" max="10604" width="6.125" style="1268" hidden="1"/>
    <col min="10605" max="10605" width="3" style="1268" hidden="1"/>
    <col min="10606" max="10845" width="8.625" style="1268" hidden="1"/>
    <col min="10846" max="10851" width="14.875" style="1268" hidden="1"/>
    <col min="10852" max="10853" width="15.875" style="1268" hidden="1"/>
    <col min="10854" max="10859" width="16.125" style="1268" hidden="1"/>
    <col min="10860" max="10860" width="6.125" style="1268" hidden="1"/>
    <col min="10861" max="10861" width="3" style="1268" hidden="1"/>
    <col min="10862" max="11101" width="8.625" style="1268" hidden="1"/>
    <col min="11102" max="11107" width="14.875" style="1268" hidden="1"/>
    <col min="11108" max="11109" width="15.875" style="1268" hidden="1"/>
    <col min="11110" max="11115" width="16.125" style="1268" hidden="1"/>
    <col min="11116" max="11116" width="6.125" style="1268" hidden="1"/>
    <col min="11117" max="11117" width="3" style="1268" hidden="1"/>
    <col min="11118" max="11357" width="8.625" style="1268" hidden="1"/>
    <col min="11358" max="11363" width="14.875" style="1268" hidden="1"/>
    <col min="11364" max="11365" width="15.875" style="1268" hidden="1"/>
    <col min="11366" max="11371" width="16.125" style="1268" hidden="1"/>
    <col min="11372" max="11372" width="6.125" style="1268" hidden="1"/>
    <col min="11373" max="11373" width="3" style="1268" hidden="1"/>
    <col min="11374" max="11613" width="8.625" style="1268" hidden="1"/>
    <col min="11614" max="11619" width="14.875" style="1268" hidden="1"/>
    <col min="11620" max="11621" width="15.875" style="1268" hidden="1"/>
    <col min="11622" max="11627" width="16.125" style="1268" hidden="1"/>
    <col min="11628" max="11628" width="6.125" style="1268" hidden="1"/>
    <col min="11629" max="11629" width="3" style="1268" hidden="1"/>
    <col min="11630" max="11869" width="8.625" style="1268" hidden="1"/>
    <col min="11870" max="11875" width="14.875" style="1268" hidden="1"/>
    <col min="11876" max="11877" width="15.875" style="1268" hidden="1"/>
    <col min="11878" max="11883" width="16.125" style="1268" hidden="1"/>
    <col min="11884" max="11884" width="6.125" style="1268" hidden="1"/>
    <col min="11885" max="11885" width="3" style="1268" hidden="1"/>
    <col min="11886" max="12125" width="8.625" style="1268" hidden="1"/>
    <col min="12126" max="12131" width="14.875" style="1268" hidden="1"/>
    <col min="12132" max="12133" width="15.875" style="1268" hidden="1"/>
    <col min="12134" max="12139" width="16.125" style="1268" hidden="1"/>
    <col min="12140" max="12140" width="6.125" style="1268" hidden="1"/>
    <col min="12141" max="12141" width="3" style="1268" hidden="1"/>
    <col min="12142" max="12381" width="8.625" style="1268" hidden="1"/>
    <col min="12382" max="12387" width="14.875" style="1268" hidden="1"/>
    <col min="12388" max="12389" width="15.875" style="1268" hidden="1"/>
    <col min="12390" max="12395" width="16.125" style="1268" hidden="1"/>
    <col min="12396" max="12396" width="6.125" style="1268" hidden="1"/>
    <col min="12397" max="12397" width="3" style="1268" hidden="1"/>
    <col min="12398" max="12637" width="8.625" style="1268" hidden="1"/>
    <col min="12638" max="12643" width="14.875" style="1268" hidden="1"/>
    <col min="12644" max="12645" width="15.875" style="1268" hidden="1"/>
    <col min="12646" max="12651" width="16.125" style="1268" hidden="1"/>
    <col min="12652" max="12652" width="6.125" style="1268" hidden="1"/>
    <col min="12653" max="12653" width="3" style="1268" hidden="1"/>
    <col min="12654" max="12893" width="8.625" style="1268" hidden="1"/>
    <col min="12894" max="12899" width="14.875" style="1268" hidden="1"/>
    <col min="12900" max="12901" width="15.875" style="1268" hidden="1"/>
    <col min="12902" max="12907" width="16.125" style="1268" hidden="1"/>
    <col min="12908" max="12908" width="6.125" style="1268" hidden="1"/>
    <col min="12909" max="12909" width="3" style="1268" hidden="1"/>
    <col min="12910" max="13149" width="8.625" style="1268" hidden="1"/>
    <col min="13150" max="13155" width="14.875" style="1268" hidden="1"/>
    <col min="13156" max="13157" width="15.875" style="1268" hidden="1"/>
    <col min="13158" max="13163" width="16.125" style="1268" hidden="1"/>
    <col min="13164" max="13164" width="6.125" style="1268" hidden="1"/>
    <col min="13165" max="13165" width="3" style="1268" hidden="1"/>
    <col min="13166" max="13405" width="8.625" style="1268" hidden="1"/>
    <col min="13406" max="13411" width="14.875" style="1268" hidden="1"/>
    <col min="13412" max="13413" width="15.875" style="1268" hidden="1"/>
    <col min="13414" max="13419" width="16.125" style="1268" hidden="1"/>
    <col min="13420" max="13420" width="6.125" style="1268" hidden="1"/>
    <col min="13421" max="13421" width="3" style="1268" hidden="1"/>
    <col min="13422" max="13661" width="8.625" style="1268" hidden="1"/>
    <col min="13662" max="13667" width="14.875" style="1268" hidden="1"/>
    <col min="13668" max="13669" width="15.875" style="1268" hidden="1"/>
    <col min="13670" max="13675" width="16.125" style="1268" hidden="1"/>
    <col min="13676" max="13676" width="6.125" style="1268" hidden="1"/>
    <col min="13677" max="13677" width="3" style="1268" hidden="1"/>
    <col min="13678" max="13917" width="8.625" style="1268" hidden="1"/>
    <col min="13918" max="13923" width="14.875" style="1268" hidden="1"/>
    <col min="13924" max="13925" width="15.875" style="1268" hidden="1"/>
    <col min="13926" max="13931" width="16.125" style="1268" hidden="1"/>
    <col min="13932" max="13932" width="6.125" style="1268" hidden="1"/>
    <col min="13933" max="13933" width="3" style="1268" hidden="1"/>
    <col min="13934" max="14173" width="8.625" style="1268" hidden="1"/>
    <col min="14174" max="14179" width="14.875" style="1268" hidden="1"/>
    <col min="14180" max="14181" width="15.875" style="1268" hidden="1"/>
    <col min="14182" max="14187" width="16.125" style="1268" hidden="1"/>
    <col min="14188" max="14188" width="6.125" style="1268" hidden="1"/>
    <col min="14189" max="14189" width="3" style="1268" hidden="1"/>
    <col min="14190" max="14429" width="8.625" style="1268" hidden="1"/>
    <col min="14430" max="14435" width="14.875" style="1268" hidden="1"/>
    <col min="14436" max="14437" width="15.875" style="1268" hidden="1"/>
    <col min="14438" max="14443" width="16.125" style="1268" hidden="1"/>
    <col min="14444" max="14444" width="6.125" style="1268" hidden="1"/>
    <col min="14445" max="14445" width="3" style="1268" hidden="1"/>
    <col min="14446" max="14685" width="8.625" style="1268" hidden="1"/>
    <col min="14686" max="14691" width="14.875" style="1268" hidden="1"/>
    <col min="14692" max="14693" width="15.875" style="1268" hidden="1"/>
    <col min="14694" max="14699" width="16.125" style="1268" hidden="1"/>
    <col min="14700" max="14700" width="6.125" style="1268" hidden="1"/>
    <col min="14701" max="14701" width="3" style="1268" hidden="1"/>
    <col min="14702" max="14941" width="8.625" style="1268" hidden="1"/>
    <col min="14942" max="14947" width="14.875" style="1268" hidden="1"/>
    <col min="14948" max="14949" width="15.875" style="1268" hidden="1"/>
    <col min="14950" max="14955" width="16.125" style="1268" hidden="1"/>
    <col min="14956" max="14956" width="6.125" style="1268" hidden="1"/>
    <col min="14957" max="14957" width="3" style="1268" hidden="1"/>
    <col min="14958" max="15197" width="8.625" style="1268" hidden="1"/>
    <col min="15198" max="15203" width="14.875" style="1268" hidden="1"/>
    <col min="15204" max="15205" width="15.875" style="1268" hidden="1"/>
    <col min="15206" max="15211" width="16.125" style="1268" hidden="1"/>
    <col min="15212" max="15212" width="6.125" style="1268" hidden="1"/>
    <col min="15213" max="15213" width="3" style="1268" hidden="1"/>
    <col min="15214" max="15453" width="8.625" style="1268" hidden="1"/>
    <col min="15454" max="15459" width="14.875" style="1268" hidden="1"/>
    <col min="15460" max="15461" width="15.875" style="1268" hidden="1"/>
    <col min="15462" max="15467" width="16.125" style="1268" hidden="1"/>
    <col min="15468" max="15468" width="6.125" style="1268" hidden="1"/>
    <col min="15469" max="15469" width="3" style="1268" hidden="1"/>
    <col min="15470" max="15709" width="8.625" style="1268" hidden="1"/>
    <col min="15710" max="15715" width="14.875" style="1268" hidden="1"/>
    <col min="15716" max="15717" width="15.875" style="1268" hidden="1"/>
    <col min="15718" max="15723" width="16.125" style="1268" hidden="1"/>
    <col min="15724" max="15724" width="6.125" style="1268" hidden="1"/>
    <col min="15725" max="15725" width="3" style="1268" hidden="1"/>
    <col min="15726" max="15965" width="8.625" style="1268" hidden="1"/>
    <col min="15966" max="15971" width="14.875" style="1268" hidden="1"/>
    <col min="15972" max="15973" width="15.875" style="1268" hidden="1"/>
    <col min="15974" max="15979" width="16.125" style="1268" hidden="1"/>
    <col min="15980" max="15980" width="6.125" style="1268" hidden="1"/>
    <col min="15981" max="15981" width="3" style="1268" hidden="1"/>
    <col min="15982" max="16221" width="8.625" style="1268" hidden="1"/>
    <col min="16222" max="16227" width="14.875" style="1268" hidden="1"/>
    <col min="16228" max="16229" width="15.875" style="1268" hidden="1"/>
    <col min="16230" max="16235" width="16.125" style="1268" hidden="1"/>
    <col min="16236" max="16236" width="6.125" style="1268" hidden="1"/>
    <col min="16237" max="16237" width="3" style="1268" hidden="1"/>
    <col min="16238" max="16384" width="8.625" style="1268" hidden="1"/>
  </cols>
  <sheetData>
    <row r="1" spans="1:143" ht="42.75" customHeight="1">
      <c r="A1" s="1328"/>
      <c r="B1" s="1327"/>
      <c r="DD1" s="1268"/>
      <c r="DE1" s="1268"/>
    </row>
    <row r="2" spans="1:143" ht="25.5" customHeight="1">
      <c r="A2" s="1326"/>
      <c r="C2" s="1326"/>
      <c r="O2" s="1326"/>
      <c r="P2" s="1326"/>
      <c r="Q2" s="1326"/>
      <c r="R2" s="1326"/>
      <c r="S2" s="1326"/>
      <c r="T2" s="1326"/>
      <c r="U2" s="1326"/>
      <c r="V2" s="1326"/>
      <c r="W2" s="1326"/>
      <c r="X2" s="1326"/>
      <c r="Y2" s="1326"/>
      <c r="Z2" s="1326"/>
      <c r="AA2" s="1326"/>
      <c r="AB2" s="1326"/>
      <c r="AC2" s="1326"/>
      <c r="AD2" s="1326"/>
      <c r="AE2" s="1326"/>
      <c r="AF2" s="1326"/>
      <c r="AG2" s="1326"/>
      <c r="AH2" s="1326"/>
      <c r="AI2" s="1326"/>
      <c r="AU2" s="1326"/>
      <c r="BG2" s="1326"/>
      <c r="BS2" s="1326"/>
      <c r="CE2" s="1326"/>
      <c r="CQ2" s="1326"/>
      <c r="DD2" s="1268"/>
      <c r="DE2" s="1268"/>
    </row>
    <row r="3" spans="1:143" ht="25.5" customHeight="1">
      <c r="A3" s="1326"/>
      <c r="C3" s="1326"/>
      <c r="O3" s="1326"/>
      <c r="P3" s="1326"/>
      <c r="Q3" s="1326"/>
      <c r="R3" s="1326"/>
      <c r="S3" s="1326"/>
      <c r="T3" s="1326"/>
      <c r="U3" s="1326"/>
      <c r="V3" s="1326"/>
      <c r="W3" s="1326"/>
      <c r="X3" s="1326"/>
      <c r="Y3" s="1326"/>
      <c r="Z3" s="1326"/>
      <c r="AA3" s="1326"/>
      <c r="AB3" s="1326"/>
      <c r="AC3" s="1326"/>
      <c r="AD3" s="1326"/>
      <c r="AE3" s="1326"/>
      <c r="AF3" s="1326"/>
      <c r="AG3" s="1326"/>
      <c r="AH3" s="1326"/>
      <c r="AI3" s="1326"/>
      <c r="AU3" s="1326"/>
      <c r="BG3" s="1326"/>
      <c r="BS3" s="1326"/>
      <c r="CE3" s="1326"/>
      <c r="CQ3" s="1326"/>
      <c r="DD3" s="1268"/>
      <c r="DE3" s="1268"/>
    </row>
    <row r="4" spans="1:143" s="290" customFormat="1" ht="13.5">
      <c r="A4" s="1326"/>
      <c r="B4" s="1326"/>
      <c r="C4" s="1326"/>
      <c r="D4" s="1326"/>
      <c r="E4" s="1326"/>
      <c r="F4" s="1326"/>
      <c r="G4" s="1326"/>
      <c r="H4" s="1326"/>
      <c r="I4" s="1326"/>
      <c r="J4" s="1326"/>
      <c r="K4" s="1326"/>
      <c r="L4" s="1326"/>
      <c r="M4" s="1326"/>
      <c r="N4" s="1326"/>
      <c r="O4" s="1326"/>
      <c r="P4" s="1326"/>
      <c r="Q4" s="1326"/>
      <c r="R4" s="1326"/>
      <c r="S4" s="1326"/>
      <c r="T4" s="1326"/>
      <c r="U4" s="1326"/>
      <c r="V4" s="1326"/>
      <c r="W4" s="1326"/>
      <c r="X4" s="1326"/>
      <c r="Y4" s="1326"/>
      <c r="Z4" s="1326"/>
      <c r="AA4" s="1326"/>
      <c r="AB4" s="1326"/>
      <c r="AC4" s="1326"/>
      <c r="AD4" s="1326"/>
      <c r="AE4" s="1326"/>
      <c r="AF4" s="1326"/>
      <c r="AG4" s="1326"/>
      <c r="AH4" s="1326"/>
      <c r="AI4" s="1326"/>
      <c r="AJ4" s="1326"/>
      <c r="AK4" s="1326"/>
      <c r="AL4" s="1326"/>
      <c r="AM4" s="1326"/>
      <c r="AN4" s="1326"/>
      <c r="AO4" s="1326"/>
      <c r="AP4" s="1326"/>
      <c r="AQ4" s="1326"/>
      <c r="AR4" s="1326"/>
      <c r="AS4" s="1326"/>
      <c r="AT4" s="1326"/>
      <c r="AU4" s="1326"/>
      <c r="AV4" s="1326"/>
      <c r="AW4" s="1326"/>
      <c r="AX4" s="1326"/>
      <c r="AY4" s="1326"/>
      <c r="AZ4" s="1326"/>
      <c r="BA4" s="1326"/>
      <c r="BB4" s="1326"/>
      <c r="BC4" s="1326"/>
      <c r="BD4" s="1326"/>
      <c r="BE4" s="1326"/>
      <c r="BF4" s="1326"/>
      <c r="BG4" s="1326"/>
      <c r="BH4" s="1326"/>
      <c r="BI4" s="1326"/>
      <c r="BJ4" s="1326"/>
      <c r="BK4" s="1326"/>
      <c r="BL4" s="1326"/>
      <c r="BM4" s="1326"/>
      <c r="BN4" s="1326"/>
      <c r="BO4" s="1326"/>
      <c r="BP4" s="1326"/>
      <c r="BQ4" s="1326"/>
      <c r="BR4" s="1326"/>
      <c r="BS4" s="1326"/>
      <c r="BT4" s="1326"/>
      <c r="BU4" s="1326"/>
      <c r="BV4" s="1326"/>
      <c r="BW4" s="1326"/>
      <c r="BX4" s="1326"/>
      <c r="BY4" s="1326"/>
      <c r="BZ4" s="1326"/>
      <c r="CA4" s="1326"/>
      <c r="CB4" s="1326"/>
      <c r="CC4" s="1326"/>
      <c r="CD4" s="1326"/>
      <c r="CE4" s="1326"/>
      <c r="CF4" s="1326"/>
      <c r="CG4" s="1326"/>
      <c r="CH4" s="1326"/>
      <c r="CI4" s="1326"/>
      <c r="CJ4" s="1326"/>
      <c r="CK4" s="1326"/>
      <c r="CL4" s="1326"/>
      <c r="CM4" s="1326"/>
      <c r="CN4" s="1326"/>
      <c r="CO4" s="1326"/>
      <c r="CP4" s="1326"/>
      <c r="CQ4" s="1326"/>
      <c r="CR4" s="1326"/>
      <c r="CS4" s="1326"/>
      <c r="CT4" s="1326"/>
      <c r="CU4" s="1326"/>
      <c r="CV4" s="1326"/>
      <c r="CW4" s="1326"/>
      <c r="CX4" s="1326"/>
      <c r="CY4" s="1326"/>
      <c r="CZ4" s="1326"/>
      <c r="DA4" s="1326"/>
      <c r="DB4" s="1326"/>
      <c r="DC4" s="1326"/>
      <c r="DD4" s="1326"/>
      <c r="DE4" s="1326"/>
      <c r="DF4" s="291"/>
      <c r="DG4" s="291"/>
      <c r="DH4" s="291"/>
      <c r="DI4" s="291"/>
      <c r="DJ4" s="291"/>
      <c r="DK4" s="291"/>
      <c r="DL4" s="291"/>
      <c r="DM4" s="291"/>
      <c r="DN4" s="291"/>
      <c r="DO4" s="291"/>
      <c r="DP4" s="291"/>
      <c r="DQ4" s="291"/>
      <c r="DR4" s="291"/>
      <c r="DS4" s="291"/>
      <c r="DT4" s="291"/>
      <c r="DU4" s="291"/>
      <c r="DV4" s="291"/>
      <c r="DW4" s="291"/>
    </row>
    <row r="5" spans="1:143" s="290" customFormat="1" ht="13.5">
      <c r="A5" s="1326"/>
      <c r="B5" s="1326"/>
      <c r="C5" s="1326"/>
      <c r="D5" s="1326"/>
      <c r="E5" s="1326"/>
      <c r="F5" s="1326"/>
      <c r="G5" s="1326"/>
      <c r="H5" s="1326"/>
      <c r="I5" s="1326"/>
      <c r="J5" s="1326"/>
      <c r="K5" s="1326"/>
      <c r="L5" s="1326"/>
      <c r="M5" s="1326"/>
      <c r="N5" s="1326"/>
      <c r="O5" s="1326"/>
      <c r="P5" s="1326"/>
      <c r="Q5" s="1326"/>
      <c r="R5" s="1326"/>
      <c r="S5" s="1326"/>
      <c r="T5" s="1326"/>
      <c r="U5" s="1326"/>
      <c r="V5" s="1326"/>
      <c r="W5" s="1326"/>
      <c r="X5" s="1326"/>
      <c r="Y5" s="1326"/>
      <c r="Z5" s="1326"/>
      <c r="AA5" s="1326"/>
      <c r="AB5" s="1326"/>
      <c r="AC5" s="1326"/>
      <c r="AD5" s="1326"/>
      <c r="AE5" s="1326"/>
      <c r="AF5" s="1326"/>
      <c r="AG5" s="1326"/>
      <c r="AH5" s="1326"/>
      <c r="AI5" s="1326"/>
      <c r="AJ5" s="1326"/>
      <c r="AK5" s="1326"/>
      <c r="AL5" s="1326"/>
      <c r="AM5" s="1326"/>
      <c r="AN5" s="1326"/>
      <c r="AO5" s="1326"/>
      <c r="AP5" s="1326"/>
      <c r="AQ5" s="1326"/>
      <c r="AR5" s="1326"/>
      <c r="AS5" s="1326"/>
      <c r="AT5" s="1326"/>
      <c r="AU5" s="1326"/>
      <c r="AV5" s="1326"/>
      <c r="AW5" s="1326"/>
      <c r="AX5" s="1326"/>
      <c r="AY5" s="1326"/>
      <c r="AZ5" s="1326"/>
      <c r="BA5" s="1326"/>
      <c r="BB5" s="1326"/>
      <c r="BC5" s="1326"/>
      <c r="BD5" s="1326"/>
      <c r="BE5" s="1326"/>
      <c r="BF5" s="1326"/>
      <c r="BG5" s="1326"/>
      <c r="BH5" s="1326"/>
      <c r="BI5" s="1326"/>
      <c r="BJ5" s="1326"/>
      <c r="BK5" s="1326"/>
      <c r="BL5" s="1326"/>
      <c r="BM5" s="1326"/>
      <c r="BN5" s="1326"/>
      <c r="BO5" s="1326"/>
      <c r="BP5" s="1326"/>
      <c r="BQ5" s="1326"/>
      <c r="BR5" s="1326"/>
      <c r="BS5" s="1326"/>
      <c r="BT5" s="1326"/>
      <c r="BU5" s="1326"/>
      <c r="BV5" s="1326"/>
      <c r="BW5" s="1326"/>
      <c r="BX5" s="1326"/>
      <c r="BY5" s="1326"/>
      <c r="BZ5" s="1326"/>
      <c r="CA5" s="1326"/>
      <c r="CB5" s="1326"/>
      <c r="CC5" s="1326"/>
      <c r="CD5" s="1326"/>
      <c r="CE5" s="1326"/>
      <c r="CF5" s="1326"/>
      <c r="CG5" s="1326"/>
      <c r="CH5" s="1326"/>
      <c r="CI5" s="1326"/>
      <c r="CJ5" s="1326"/>
      <c r="CK5" s="1326"/>
      <c r="CL5" s="1326"/>
      <c r="CM5" s="1326"/>
      <c r="CN5" s="1326"/>
      <c r="CO5" s="1326"/>
      <c r="CP5" s="1326"/>
      <c r="CQ5" s="1326"/>
      <c r="CR5" s="1326"/>
      <c r="CS5" s="1326"/>
      <c r="CT5" s="1326"/>
      <c r="CU5" s="1326"/>
      <c r="CV5" s="1326"/>
      <c r="CW5" s="1326"/>
      <c r="CX5" s="1326"/>
      <c r="CY5" s="1326"/>
      <c r="CZ5" s="1326"/>
      <c r="DA5" s="1326"/>
      <c r="DB5" s="1326"/>
      <c r="DC5" s="1326"/>
      <c r="DD5" s="1326"/>
      <c r="DE5" s="1326"/>
      <c r="DF5" s="291"/>
      <c r="DG5" s="291"/>
      <c r="DH5" s="291"/>
      <c r="DI5" s="291"/>
      <c r="DJ5" s="291"/>
      <c r="DK5" s="291"/>
      <c r="DL5" s="291"/>
      <c r="DM5" s="291"/>
      <c r="DN5" s="291"/>
      <c r="DO5" s="291"/>
      <c r="DP5" s="291"/>
      <c r="DQ5" s="291"/>
      <c r="DR5" s="291"/>
      <c r="DS5" s="291"/>
      <c r="DT5" s="291"/>
      <c r="DU5" s="291"/>
      <c r="DV5" s="291"/>
      <c r="DW5" s="291"/>
    </row>
    <row r="6" spans="1:143" s="290" customFormat="1" ht="13.5">
      <c r="A6" s="1326"/>
      <c r="B6" s="1326"/>
      <c r="C6" s="1326"/>
      <c r="D6" s="1326"/>
      <c r="E6" s="1326"/>
      <c r="F6" s="1326"/>
      <c r="G6" s="1326"/>
      <c r="H6" s="1326"/>
      <c r="I6" s="1326"/>
      <c r="J6" s="1326"/>
      <c r="K6" s="1326"/>
      <c r="L6" s="1326"/>
      <c r="M6" s="1326"/>
      <c r="N6" s="1326"/>
      <c r="O6" s="1326"/>
      <c r="P6" s="1326"/>
      <c r="Q6" s="1326"/>
      <c r="R6" s="1326"/>
      <c r="S6" s="1326"/>
      <c r="T6" s="1326"/>
      <c r="U6" s="1326"/>
      <c r="V6" s="1326"/>
      <c r="W6" s="1326"/>
      <c r="X6" s="1326"/>
      <c r="Y6" s="1326"/>
      <c r="Z6" s="1326"/>
      <c r="AA6" s="1326"/>
      <c r="AB6" s="1326"/>
      <c r="AC6" s="1326"/>
      <c r="AD6" s="1326"/>
      <c r="AE6" s="1326"/>
      <c r="AF6" s="1326"/>
      <c r="AG6" s="1326"/>
      <c r="AH6" s="1326"/>
      <c r="AI6" s="1326"/>
      <c r="AJ6" s="1326"/>
      <c r="AK6" s="1326"/>
      <c r="AL6" s="1326"/>
      <c r="AM6" s="1326"/>
      <c r="AN6" s="1326"/>
      <c r="AO6" s="1326"/>
      <c r="AP6" s="1326"/>
      <c r="AQ6" s="1326"/>
      <c r="AR6" s="1326"/>
      <c r="AS6" s="1326"/>
      <c r="AT6" s="1326"/>
      <c r="AU6" s="1326"/>
      <c r="AV6" s="1326"/>
      <c r="AW6" s="1326"/>
      <c r="AX6" s="1326"/>
      <c r="AY6" s="1326"/>
      <c r="AZ6" s="1326"/>
      <c r="BA6" s="1326"/>
      <c r="BB6" s="1326"/>
      <c r="BC6" s="1326"/>
      <c r="BD6" s="1326"/>
      <c r="BE6" s="1326"/>
      <c r="BF6" s="1326"/>
      <c r="BG6" s="1326"/>
      <c r="BH6" s="1326"/>
      <c r="BI6" s="1326"/>
      <c r="BJ6" s="1326"/>
      <c r="BK6" s="1326"/>
      <c r="BL6" s="1326"/>
      <c r="BM6" s="1326"/>
      <c r="BN6" s="1326"/>
      <c r="BO6" s="1326"/>
      <c r="BP6" s="1326"/>
      <c r="BQ6" s="1326"/>
      <c r="BR6" s="1326"/>
      <c r="BS6" s="1326"/>
      <c r="BT6" s="1326"/>
      <c r="BU6" s="1326"/>
      <c r="BV6" s="1326"/>
      <c r="BW6" s="1326"/>
      <c r="BX6" s="1326"/>
      <c r="BY6" s="1326"/>
      <c r="BZ6" s="1326"/>
      <c r="CA6" s="1326"/>
      <c r="CB6" s="1326"/>
      <c r="CC6" s="1326"/>
      <c r="CD6" s="1326"/>
      <c r="CE6" s="1326"/>
      <c r="CF6" s="1326"/>
      <c r="CG6" s="1326"/>
      <c r="CH6" s="1326"/>
      <c r="CI6" s="1326"/>
      <c r="CJ6" s="1326"/>
      <c r="CK6" s="1326"/>
      <c r="CL6" s="1326"/>
      <c r="CM6" s="1326"/>
      <c r="CN6" s="1326"/>
      <c r="CO6" s="1326"/>
      <c r="CP6" s="1326"/>
      <c r="CQ6" s="1326"/>
      <c r="CR6" s="1326"/>
      <c r="CS6" s="1326"/>
      <c r="CT6" s="1326"/>
      <c r="CU6" s="1326"/>
      <c r="CV6" s="1326"/>
      <c r="CW6" s="1326"/>
      <c r="CX6" s="1326"/>
      <c r="CY6" s="1326"/>
      <c r="CZ6" s="1326"/>
      <c r="DA6" s="1326"/>
      <c r="DB6" s="1326"/>
      <c r="DC6" s="1326"/>
      <c r="DD6" s="1326"/>
      <c r="DE6" s="1326"/>
      <c r="DF6" s="291"/>
      <c r="DG6" s="291"/>
      <c r="DH6" s="291"/>
      <c r="DI6" s="291"/>
      <c r="DJ6" s="291"/>
      <c r="DK6" s="291"/>
      <c r="DL6" s="291"/>
      <c r="DM6" s="291"/>
      <c r="DN6" s="291"/>
      <c r="DO6" s="291"/>
      <c r="DP6" s="291"/>
      <c r="DQ6" s="291"/>
      <c r="DR6" s="291"/>
      <c r="DS6" s="291"/>
      <c r="DT6" s="291"/>
      <c r="DU6" s="291"/>
      <c r="DV6" s="291"/>
      <c r="DW6" s="291"/>
    </row>
    <row r="7" spans="1:143" s="290" customFormat="1" ht="13.5">
      <c r="A7" s="1326"/>
      <c r="B7" s="1326"/>
      <c r="C7" s="1326"/>
      <c r="D7" s="1326"/>
      <c r="E7" s="1326"/>
      <c r="F7" s="1326"/>
      <c r="G7" s="1326"/>
      <c r="H7" s="1326"/>
      <c r="I7" s="1326"/>
      <c r="J7" s="1326"/>
      <c r="K7" s="1326"/>
      <c r="L7" s="1326"/>
      <c r="M7" s="1326"/>
      <c r="N7" s="1326"/>
      <c r="O7" s="1326"/>
      <c r="P7" s="1326"/>
      <c r="Q7" s="1326"/>
      <c r="R7" s="1326"/>
      <c r="S7" s="1326"/>
      <c r="T7" s="1326"/>
      <c r="U7" s="1326"/>
      <c r="V7" s="1326"/>
      <c r="W7" s="1326"/>
      <c r="X7" s="1326"/>
      <c r="Y7" s="1326"/>
      <c r="Z7" s="1326"/>
      <c r="AA7" s="1326"/>
      <c r="AB7" s="1326"/>
      <c r="AC7" s="1326"/>
      <c r="AD7" s="1326"/>
      <c r="AE7" s="1326"/>
      <c r="AF7" s="1326"/>
      <c r="AG7" s="1326"/>
      <c r="AH7" s="1326"/>
      <c r="AI7" s="1326"/>
      <c r="AJ7" s="1326"/>
      <c r="AK7" s="1326"/>
      <c r="AL7" s="1326"/>
      <c r="AM7" s="1326"/>
      <c r="AN7" s="1326"/>
      <c r="AO7" s="1326"/>
      <c r="AP7" s="1326"/>
      <c r="AQ7" s="1326"/>
      <c r="AR7" s="1326"/>
      <c r="AS7" s="1326"/>
      <c r="AT7" s="1326"/>
      <c r="AU7" s="1326"/>
      <c r="AV7" s="1326"/>
      <c r="AW7" s="1326"/>
      <c r="AX7" s="1326"/>
      <c r="AY7" s="1326"/>
      <c r="AZ7" s="1326"/>
      <c r="BA7" s="1326"/>
      <c r="BB7" s="1326"/>
      <c r="BC7" s="1326"/>
      <c r="BD7" s="1326"/>
      <c r="BE7" s="1326"/>
      <c r="BF7" s="1326"/>
      <c r="BG7" s="1326"/>
      <c r="BH7" s="1326"/>
      <c r="BI7" s="1326"/>
      <c r="BJ7" s="1326"/>
      <c r="BK7" s="1326"/>
      <c r="BL7" s="1326"/>
      <c r="BM7" s="1326"/>
      <c r="BN7" s="1326"/>
      <c r="BO7" s="1326"/>
      <c r="BP7" s="1326"/>
      <c r="BQ7" s="1326"/>
      <c r="BR7" s="1326"/>
      <c r="BS7" s="1326"/>
      <c r="BT7" s="1326"/>
      <c r="BU7" s="1326"/>
      <c r="BV7" s="1326"/>
      <c r="BW7" s="1326"/>
      <c r="BX7" s="1326"/>
      <c r="BY7" s="1326"/>
      <c r="BZ7" s="1326"/>
      <c r="CA7" s="1326"/>
      <c r="CB7" s="1326"/>
      <c r="CC7" s="1326"/>
      <c r="CD7" s="1326"/>
      <c r="CE7" s="1326"/>
      <c r="CF7" s="1326"/>
      <c r="CG7" s="1326"/>
      <c r="CH7" s="1326"/>
      <c r="CI7" s="1326"/>
      <c r="CJ7" s="1326"/>
      <c r="CK7" s="1326"/>
      <c r="CL7" s="1326"/>
      <c r="CM7" s="1326"/>
      <c r="CN7" s="1326"/>
      <c r="CO7" s="1326"/>
      <c r="CP7" s="1326"/>
      <c r="CQ7" s="1326"/>
      <c r="CR7" s="1326"/>
      <c r="CS7" s="1326"/>
      <c r="CT7" s="1326"/>
      <c r="CU7" s="1326"/>
      <c r="CV7" s="1326"/>
      <c r="CW7" s="1326"/>
      <c r="CX7" s="1326"/>
      <c r="CY7" s="1326"/>
      <c r="CZ7" s="1326"/>
      <c r="DA7" s="1326"/>
      <c r="DB7" s="1326"/>
      <c r="DC7" s="1326"/>
      <c r="DD7" s="1326"/>
      <c r="DE7" s="1326"/>
      <c r="DF7" s="291"/>
      <c r="DG7" s="291"/>
      <c r="DH7" s="291"/>
      <c r="DI7" s="291"/>
      <c r="DJ7" s="291"/>
      <c r="DK7" s="291"/>
      <c r="DL7" s="291"/>
      <c r="DM7" s="291"/>
      <c r="DN7" s="291"/>
      <c r="DO7" s="291"/>
      <c r="DP7" s="291"/>
      <c r="DQ7" s="291"/>
      <c r="DR7" s="291"/>
      <c r="DS7" s="291"/>
      <c r="DT7" s="291"/>
      <c r="DU7" s="291"/>
      <c r="DV7" s="291"/>
      <c r="DW7" s="291"/>
    </row>
    <row r="8" spans="1:143" s="290" customFormat="1" ht="13.5">
      <c r="A8" s="1326"/>
      <c r="B8" s="1326"/>
      <c r="C8" s="1326"/>
      <c r="D8" s="1326"/>
      <c r="E8" s="1326"/>
      <c r="F8" s="1326"/>
      <c r="G8" s="1326"/>
      <c r="H8" s="1326"/>
      <c r="I8" s="1326"/>
      <c r="J8" s="1326"/>
      <c r="K8" s="1326"/>
      <c r="L8" s="1326"/>
      <c r="M8" s="1326"/>
      <c r="N8" s="1326"/>
      <c r="O8" s="1326"/>
      <c r="P8" s="1326"/>
      <c r="Q8" s="1326"/>
      <c r="R8" s="1326"/>
      <c r="S8" s="1326"/>
      <c r="T8" s="1326"/>
      <c r="U8" s="1326"/>
      <c r="V8" s="1326"/>
      <c r="W8" s="1326"/>
      <c r="X8" s="1326"/>
      <c r="Y8" s="1326"/>
      <c r="Z8" s="1326"/>
      <c r="AA8" s="1326"/>
      <c r="AB8" s="1326"/>
      <c r="AC8" s="1326"/>
      <c r="AD8" s="1326"/>
      <c r="AE8" s="1326"/>
      <c r="AF8" s="1326"/>
      <c r="AG8" s="1326"/>
      <c r="AH8" s="1326"/>
      <c r="AI8" s="1326"/>
      <c r="AJ8" s="1326"/>
      <c r="AK8" s="1326"/>
      <c r="AL8" s="1326"/>
      <c r="AM8" s="1326"/>
      <c r="AN8" s="1326"/>
      <c r="AO8" s="1326"/>
      <c r="AP8" s="1326"/>
      <c r="AQ8" s="1326"/>
      <c r="AR8" s="1326"/>
      <c r="AS8" s="1326"/>
      <c r="AT8" s="1326"/>
      <c r="AU8" s="1326"/>
      <c r="AV8" s="1326"/>
      <c r="AW8" s="1326"/>
      <c r="AX8" s="1326"/>
      <c r="AY8" s="1326"/>
      <c r="AZ8" s="1326"/>
      <c r="BA8" s="1326"/>
      <c r="BB8" s="1326"/>
      <c r="BC8" s="1326"/>
      <c r="BD8" s="1326"/>
      <c r="BE8" s="1326"/>
      <c r="BF8" s="1326"/>
      <c r="BG8" s="1326"/>
      <c r="BH8" s="1326"/>
      <c r="BI8" s="1326"/>
      <c r="BJ8" s="1326"/>
      <c r="BK8" s="1326"/>
      <c r="BL8" s="1326"/>
      <c r="BM8" s="1326"/>
      <c r="BN8" s="1326"/>
      <c r="BO8" s="1326"/>
      <c r="BP8" s="1326"/>
      <c r="BQ8" s="1326"/>
      <c r="BR8" s="1326"/>
      <c r="BS8" s="1326"/>
      <c r="BT8" s="1326"/>
      <c r="BU8" s="1326"/>
      <c r="BV8" s="1326"/>
      <c r="BW8" s="1326"/>
      <c r="BX8" s="1326"/>
      <c r="BY8" s="1326"/>
      <c r="BZ8" s="1326"/>
      <c r="CA8" s="1326"/>
      <c r="CB8" s="1326"/>
      <c r="CC8" s="1326"/>
      <c r="CD8" s="1326"/>
      <c r="CE8" s="1326"/>
      <c r="CF8" s="1326"/>
      <c r="CG8" s="1326"/>
      <c r="CH8" s="1326"/>
      <c r="CI8" s="1326"/>
      <c r="CJ8" s="1326"/>
      <c r="CK8" s="1326"/>
      <c r="CL8" s="1326"/>
      <c r="CM8" s="1326"/>
      <c r="CN8" s="1326"/>
      <c r="CO8" s="1326"/>
      <c r="CP8" s="1326"/>
      <c r="CQ8" s="1326"/>
      <c r="CR8" s="1326"/>
      <c r="CS8" s="1326"/>
      <c r="CT8" s="1326"/>
      <c r="CU8" s="1326"/>
      <c r="CV8" s="1326"/>
      <c r="CW8" s="1326"/>
      <c r="CX8" s="1326"/>
      <c r="CY8" s="1326"/>
      <c r="CZ8" s="1326"/>
      <c r="DA8" s="1326"/>
      <c r="DB8" s="1326"/>
      <c r="DC8" s="1326"/>
      <c r="DD8" s="1326"/>
      <c r="DE8" s="1326"/>
      <c r="DF8" s="291"/>
      <c r="DG8" s="291"/>
      <c r="DH8" s="291"/>
      <c r="DI8" s="291"/>
      <c r="DJ8" s="291"/>
      <c r="DK8" s="291"/>
      <c r="DL8" s="291"/>
      <c r="DM8" s="291"/>
      <c r="DN8" s="291"/>
      <c r="DO8" s="291"/>
      <c r="DP8" s="291"/>
      <c r="DQ8" s="291"/>
      <c r="DR8" s="291"/>
      <c r="DS8" s="291"/>
      <c r="DT8" s="291"/>
      <c r="DU8" s="291"/>
      <c r="DV8" s="291"/>
      <c r="DW8" s="291"/>
    </row>
    <row r="9" spans="1:143" s="290" customFormat="1" ht="13.5">
      <c r="A9" s="1326"/>
      <c r="B9" s="1326"/>
      <c r="C9" s="1326"/>
      <c r="D9" s="1326"/>
      <c r="E9" s="1326"/>
      <c r="F9" s="1326"/>
      <c r="G9" s="1326"/>
      <c r="H9" s="1326"/>
      <c r="I9" s="1326"/>
      <c r="J9" s="1326"/>
      <c r="K9" s="1326"/>
      <c r="L9" s="1326"/>
      <c r="M9" s="1326"/>
      <c r="N9" s="1326"/>
      <c r="O9" s="1326"/>
      <c r="P9" s="1326"/>
      <c r="Q9" s="1326"/>
      <c r="R9" s="1326"/>
      <c r="S9" s="1326"/>
      <c r="T9" s="1326"/>
      <c r="U9" s="1326"/>
      <c r="V9" s="1326"/>
      <c r="W9" s="1326"/>
      <c r="X9" s="1326"/>
      <c r="Y9" s="1326"/>
      <c r="Z9" s="1326"/>
      <c r="AA9" s="1326"/>
      <c r="AB9" s="1326"/>
      <c r="AC9" s="1326"/>
      <c r="AD9" s="1326"/>
      <c r="AE9" s="1326"/>
      <c r="AF9" s="1326"/>
      <c r="AG9" s="1326"/>
      <c r="AH9" s="1326"/>
      <c r="AI9" s="1326"/>
      <c r="AJ9" s="1326"/>
      <c r="AK9" s="1326"/>
      <c r="AL9" s="1326"/>
      <c r="AM9" s="1326"/>
      <c r="AN9" s="1326"/>
      <c r="AO9" s="1326"/>
      <c r="AP9" s="1326"/>
      <c r="AQ9" s="1326"/>
      <c r="AR9" s="1326"/>
      <c r="AS9" s="1326"/>
      <c r="AT9" s="1326"/>
      <c r="AU9" s="1326"/>
      <c r="AV9" s="1326"/>
      <c r="AW9" s="1326"/>
      <c r="AX9" s="1326"/>
      <c r="AY9" s="1326"/>
      <c r="AZ9" s="1326"/>
      <c r="BA9" s="1326"/>
      <c r="BB9" s="1326"/>
      <c r="BC9" s="1326"/>
      <c r="BD9" s="1326"/>
      <c r="BE9" s="1326"/>
      <c r="BF9" s="1326"/>
      <c r="BG9" s="1326"/>
      <c r="BH9" s="1326"/>
      <c r="BI9" s="1326"/>
      <c r="BJ9" s="1326"/>
      <c r="BK9" s="1326"/>
      <c r="BL9" s="1326"/>
      <c r="BM9" s="1326"/>
      <c r="BN9" s="1326"/>
      <c r="BO9" s="1326"/>
      <c r="BP9" s="1326"/>
      <c r="BQ9" s="1326"/>
      <c r="BR9" s="1326"/>
      <c r="BS9" s="1326"/>
      <c r="BT9" s="1326"/>
      <c r="BU9" s="1326"/>
      <c r="BV9" s="1326"/>
      <c r="BW9" s="1326"/>
      <c r="BX9" s="1326"/>
      <c r="BY9" s="1326"/>
      <c r="BZ9" s="1326"/>
      <c r="CA9" s="1326"/>
      <c r="CB9" s="1326"/>
      <c r="CC9" s="1326"/>
      <c r="CD9" s="1326"/>
      <c r="CE9" s="1326"/>
      <c r="CF9" s="1326"/>
      <c r="CG9" s="1326"/>
      <c r="CH9" s="1326"/>
      <c r="CI9" s="1326"/>
      <c r="CJ9" s="1326"/>
      <c r="CK9" s="1326"/>
      <c r="CL9" s="1326"/>
      <c r="CM9" s="1326"/>
      <c r="CN9" s="1326"/>
      <c r="CO9" s="1326"/>
      <c r="CP9" s="1326"/>
      <c r="CQ9" s="1326"/>
      <c r="CR9" s="1326"/>
      <c r="CS9" s="1326"/>
      <c r="CT9" s="1326"/>
      <c r="CU9" s="1326"/>
      <c r="CV9" s="1326"/>
      <c r="CW9" s="1326"/>
      <c r="CX9" s="1326"/>
      <c r="CY9" s="1326"/>
      <c r="CZ9" s="1326"/>
      <c r="DA9" s="1326"/>
      <c r="DB9" s="1326"/>
      <c r="DC9" s="1326"/>
      <c r="DD9" s="1326"/>
      <c r="DE9" s="1326"/>
      <c r="DF9" s="291"/>
      <c r="DG9" s="291"/>
      <c r="DH9" s="291"/>
      <c r="DI9" s="291"/>
      <c r="DJ9" s="291"/>
      <c r="DK9" s="291"/>
      <c r="DL9" s="291"/>
      <c r="DM9" s="291"/>
      <c r="DN9" s="291"/>
      <c r="DO9" s="291"/>
      <c r="DP9" s="291"/>
      <c r="DQ9" s="291"/>
      <c r="DR9" s="291"/>
      <c r="DS9" s="291"/>
      <c r="DT9" s="291"/>
      <c r="DU9" s="291"/>
      <c r="DV9" s="291"/>
      <c r="DW9" s="291"/>
    </row>
    <row r="10" spans="1:143" s="290" customFormat="1" ht="13.5">
      <c r="A10" s="1326"/>
      <c r="B10" s="1326"/>
      <c r="C10" s="1326"/>
      <c r="D10" s="1326"/>
      <c r="E10" s="1326"/>
      <c r="F10" s="1326"/>
      <c r="G10" s="1326"/>
      <c r="H10" s="1326"/>
      <c r="I10" s="1326"/>
      <c r="J10" s="1326"/>
      <c r="K10" s="1326"/>
      <c r="L10" s="1326"/>
      <c r="M10" s="1326"/>
      <c r="N10" s="1326"/>
      <c r="O10" s="1326"/>
      <c r="P10" s="1326"/>
      <c r="Q10" s="1326"/>
      <c r="R10" s="1326"/>
      <c r="S10" s="1326"/>
      <c r="T10" s="1326"/>
      <c r="U10" s="1326"/>
      <c r="V10" s="1326"/>
      <c r="W10" s="1326"/>
      <c r="X10" s="1326"/>
      <c r="Y10" s="1326"/>
      <c r="Z10" s="1326"/>
      <c r="AA10" s="1326"/>
      <c r="AB10" s="1326"/>
      <c r="AC10" s="1326"/>
      <c r="AD10" s="1326"/>
      <c r="AE10" s="1326"/>
      <c r="AF10" s="1326"/>
      <c r="AG10" s="1326"/>
      <c r="AH10" s="1326"/>
      <c r="AI10" s="1326"/>
      <c r="AJ10" s="1326"/>
      <c r="AK10" s="1326"/>
      <c r="AL10" s="1326"/>
      <c r="AM10" s="1326"/>
      <c r="AN10" s="1326"/>
      <c r="AO10" s="1326"/>
      <c r="AP10" s="1326"/>
      <c r="AQ10" s="1326"/>
      <c r="AR10" s="1326"/>
      <c r="AS10" s="1326"/>
      <c r="AT10" s="1326"/>
      <c r="AU10" s="1326"/>
      <c r="AV10" s="1326"/>
      <c r="AW10" s="1326"/>
      <c r="AX10" s="1326"/>
      <c r="AY10" s="1326"/>
      <c r="AZ10" s="1326"/>
      <c r="BA10" s="1326"/>
      <c r="BB10" s="1326"/>
      <c r="BC10" s="1326"/>
      <c r="BD10" s="1326"/>
      <c r="BE10" s="1326"/>
      <c r="BF10" s="1326"/>
      <c r="BG10" s="1326"/>
      <c r="BH10" s="1326"/>
      <c r="BI10" s="1326"/>
      <c r="BJ10" s="1326"/>
      <c r="BK10" s="1326"/>
      <c r="BL10" s="1326"/>
      <c r="BM10" s="1326"/>
      <c r="BN10" s="1326"/>
      <c r="BO10" s="1326"/>
      <c r="BP10" s="1326"/>
      <c r="BQ10" s="1326"/>
      <c r="BR10" s="1326"/>
      <c r="BS10" s="1326"/>
      <c r="BT10" s="1326"/>
      <c r="BU10" s="1326"/>
      <c r="BV10" s="1326"/>
      <c r="BW10" s="1326"/>
      <c r="BX10" s="1326"/>
      <c r="BY10" s="1326"/>
      <c r="BZ10" s="1326"/>
      <c r="CA10" s="1326"/>
      <c r="CB10" s="1326"/>
      <c r="CC10" s="1326"/>
      <c r="CD10" s="1326"/>
      <c r="CE10" s="1326"/>
      <c r="CF10" s="1326"/>
      <c r="CG10" s="1326"/>
      <c r="CH10" s="1326"/>
      <c r="CI10" s="1326"/>
      <c r="CJ10" s="1326"/>
      <c r="CK10" s="1326"/>
      <c r="CL10" s="1326"/>
      <c r="CM10" s="1326"/>
      <c r="CN10" s="1326"/>
      <c r="CO10" s="1326"/>
      <c r="CP10" s="1326"/>
      <c r="CQ10" s="1326"/>
      <c r="CR10" s="1326"/>
      <c r="CS10" s="1326"/>
      <c r="CT10" s="1326"/>
      <c r="CU10" s="1326"/>
      <c r="CV10" s="1326"/>
      <c r="CW10" s="1326"/>
      <c r="CX10" s="1326"/>
      <c r="CY10" s="1326"/>
      <c r="CZ10" s="1326"/>
      <c r="DA10" s="1326"/>
      <c r="DB10" s="1326"/>
      <c r="DC10" s="1326"/>
      <c r="DD10" s="1326"/>
      <c r="DE10" s="1326"/>
      <c r="DF10" s="291"/>
      <c r="DG10" s="291"/>
      <c r="DH10" s="291"/>
      <c r="DI10" s="291"/>
      <c r="DJ10" s="291"/>
      <c r="DK10" s="291"/>
      <c r="DL10" s="291"/>
      <c r="DM10" s="291"/>
      <c r="DN10" s="291"/>
      <c r="DO10" s="291"/>
      <c r="DP10" s="291"/>
      <c r="DQ10" s="291"/>
      <c r="DR10" s="291"/>
      <c r="DS10" s="291"/>
      <c r="DT10" s="291"/>
      <c r="DU10" s="291"/>
      <c r="DV10" s="291"/>
      <c r="DW10" s="291"/>
      <c r="EM10" s="290" t="s">
        <v>596</v>
      </c>
    </row>
    <row r="11" spans="1:143" s="290" customFormat="1" ht="13.5">
      <c r="A11" s="1326"/>
      <c r="B11" s="1326"/>
      <c r="C11" s="1326"/>
      <c r="D11" s="1326"/>
      <c r="E11" s="1326"/>
      <c r="F11" s="1326"/>
      <c r="G11" s="1326"/>
      <c r="H11" s="1326"/>
      <c r="I11" s="1326"/>
      <c r="J11" s="1326"/>
      <c r="K11" s="1326"/>
      <c r="L11" s="1326"/>
      <c r="M11" s="1326"/>
      <c r="N11" s="1326"/>
      <c r="O11" s="1326"/>
      <c r="P11" s="1326"/>
      <c r="Q11" s="1326"/>
      <c r="R11" s="1326"/>
      <c r="S11" s="1326"/>
      <c r="T11" s="1326"/>
      <c r="U11" s="1326"/>
      <c r="V11" s="1326"/>
      <c r="W11" s="1326"/>
      <c r="X11" s="1326"/>
      <c r="Y11" s="1326"/>
      <c r="Z11" s="1326"/>
      <c r="AA11" s="1326"/>
      <c r="AB11" s="1326"/>
      <c r="AC11" s="1326"/>
      <c r="AD11" s="1326"/>
      <c r="AE11" s="1326"/>
      <c r="AF11" s="1326"/>
      <c r="AG11" s="1326"/>
      <c r="AH11" s="1326"/>
      <c r="AI11" s="1326"/>
      <c r="AJ11" s="1326"/>
      <c r="AK11" s="1326"/>
      <c r="AL11" s="1326"/>
      <c r="AM11" s="1326"/>
      <c r="AN11" s="1326"/>
      <c r="AO11" s="1326"/>
      <c r="AP11" s="1326"/>
      <c r="AQ11" s="1326"/>
      <c r="AR11" s="1326"/>
      <c r="AS11" s="1326"/>
      <c r="AT11" s="1326"/>
      <c r="AU11" s="1326"/>
      <c r="AV11" s="1326"/>
      <c r="AW11" s="1326"/>
      <c r="AX11" s="1326"/>
      <c r="AY11" s="1326"/>
      <c r="AZ11" s="1326"/>
      <c r="BA11" s="1326"/>
      <c r="BB11" s="1326"/>
      <c r="BC11" s="1326"/>
      <c r="BD11" s="1326"/>
      <c r="BE11" s="1326"/>
      <c r="BF11" s="1326"/>
      <c r="BG11" s="1326"/>
      <c r="BH11" s="1326"/>
      <c r="BI11" s="1326"/>
      <c r="BJ11" s="1326"/>
      <c r="BK11" s="1326"/>
      <c r="BL11" s="1326"/>
      <c r="BM11" s="1326"/>
      <c r="BN11" s="1326"/>
      <c r="BO11" s="1326"/>
      <c r="BP11" s="1326"/>
      <c r="BQ11" s="1326"/>
      <c r="BR11" s="1326"/>
      <c r="BS11" s="1326"/>
      <c r="BT11" s="1326"/>
      <c r="BU11" s="1326"/>
      <c r="BV11" s="1326"/>
      <c r="BW11" s="1326"/>
      <c r="BX11" s="1326"/>
      <c r="BY11" s="1326"/>
      <c r="BZ11" s="1326"/>
      <c r="CA11" s="1326"/>
      <c r="CB11" s="1326"/>
      <c r="CC11" s="1326"/>
      <c r="CD11" s="1326"/>
      <c r="CE11" s="1326"/>
      <c r="CF11" s="1326"/>
      <c r="CG11" s="1326"/>
      <c r="CH11" s="1326"/>
      <c r="CI11" s="1326"/>
      <c r="CJ11" s="1326"/>
      <c r="CK11" s="1326"/>
      <c r="CL11" s="1326"/>
      <c r="CM11" s="1326"/>
      <c r="CN11" s="1326"/>
      <c r="CO11" s="1326"/>
      <c r="CP11" s="1326"/>
      <c r="CQ11" s="1326"/>
      <c r="CR11" s="1326"/>
      <c r="CS11" s="1326"/>
      <c r="CT11" s="1326"/>
      <c r="CU11" s="1326"/>
      <c r="CV11" s="1326"/>
      <c r="CW11" s="1326"/>
      <c r="CX11" s="1326"/>
      <c r="CY11" s="1326"/>
      <c r="CZ11" s="1326"/>
      <c r="DA11" s="1326"/>
      <c r="DB11" s="1326"/>
      <c r="DC11" s="1326"/>
      <c r="DD11" s="1326"/>
      <c r="DE11" s="1326"/>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c r="A12" s="1326"/>
      <c r="B12" s="1326"/>
      <c r="C12" s="1326"/>
      <c r="D12" s="1326"/>
      <c r="E12" s="1326"/>
      <c r="F12" s="1326"/>
      <c r="G12" s="1326"/>
      <c r="H12" s="1326"/>
      <c r="I12" s="1326"/>
      <c r="J12" s="1326"/>
      <c r="K12" s="1326"/>
      <c r="L12" s="1326"/>
      <c r="M12" s="1326"/>
      <c r="N12" s="1326"/>
      <c r="O12" s="1326"/>
      <c r="P12" s="1326"/>
      <c r="Q12" s="1326"/>
      <c r="R12" s="1326"/>
      <c r="S12" s="1326"/>
      <c r="T12" s="1326"/>
      <c r="U12" s="1326"/>
      <c r="V12" s="1326"/>
      <c r="W12" s="1326"/>
      <c r="X12" s="1326"/>
      <c r="Y12" s="1326"/>
      <c r="Z12" s="1326"/>
      <c r="AA12" s="1326"/>
      <c r="AB12" s="1326"/>
      <c r="AC12" s="1326"/>
      <c r="AD12" s="1326"/>
      <c r="AE12" s="1326"/>
      <c r="AF12" s="1326"/>
      <c r="AG12" s="1326"/>
      <c r="AH12" s="1326"/>
      <c r="AI12" s="1326"/>
      <c r="AJ12" s="1326"/>
      <c r="AK12" s="1326"/>
      <c r="AL12" s="1326"/>
      <c r="AM12" s="1326"/>
      <c r="AN12" s="1326"/>
      <c r="AO12" s="1326"/>
      <c r="AP12" s="1326"/>
      <c r="AQ12" s="1326"/>
      <c r="AR12" s="1326"/>
      <c r="AS12" s="1326"/>
      <c r="AT12" s="1326"/>
      <c r="AU12" s="1326"/>
      <c r="AV12" s="1326"/>
      <c r="AW12" s="1326"/>
      <c r="AX12" s="1326"/>
      <c r="AY12" s="1326"/>
      <c r="AZ12" s="1326"/>
      <c r="BA12" s="1326"/>
      <c r="BB12" s="1326"/>
      <c r="BC12" s="1326"/>
      <c r="BD12" s="1326"/>
      <c r="BE12" s="1326"/>
      <c r="BF12" s="1326"/>
      <c r="BG12" s="1326"/>
      <c r="BH12" s="1326"/>
      <c r="BI12" s="1326"/>
      <c r="BJ12" s="1326"/>
      <c r="BK12" s="1326"/>
      <c r="BL12" s="1326"/>
      <c r="BM12" s="1326"/>
      <c r="BN12" s="1326"/>
      <c r="BO12" s="1326"/>
      <c r="BP12" s="1326"/>
      <c r="BQ12" s="1326"/>
      <c r="BR12" s="1326"/>
      <c r="BS12" s="1326"/>
      <c r="BT12" s="1326"/>
      <c r="BU12" s="1326"/>
      <c r="BV12" s="1326"/>
      <c r="BW12" s="1326"/>
      <c r="BX12" s="1326"/>
      <c r="BY12" s="1326"/>
      <c r="BZ12" s="1326"/>
      <c r="CA12" s="1326"/>
      <c r="CB12" s="1326"/>
      <c r="CC12" s="1326"/>
      <c r="CD12" s="1326"/>
      <c r="CE12" s="1326"/>
      <c r="CF12" s="1326"/>
      <c r="CG12" s="1326"/>
      <c r="CH12" s="1326"/>
      <c r="CI12" s="1326"/>
      <c r="CJ12" s="1326"/>
      <c r="CK12" s="1326"/>
      <c r="CL12" s="1326"/>
      <c r="CM12" s="1326"/>
      <c r="CN12" s="1326"/>
      <c r="CO12" s="1326"/>
      <c r="CP12" s="1326"/>
      <c r="CQ12" s="1326"/>
      <c r="CR12" s="1326"/>
      <c r="CS12" s="1326"/>
      <c r="CT12" s="1326"/>
      <c r="CU12" s="1326"/>
      <c r="CV12" s="1326"/>
      <c r="CW12" s="1326"/>
      <c r="CX12" s="1326"/>
      <c r="CY12" s="1326"/>
      <c r="CZ12" s="1326"/>
      <c r="DA12" s="1326"/>
      <c r="DB12" s="1326"/>
      <c r="DC12" s="1326"/>
      <c r="DD12" s="1326"/>
      <c r="DE12" s="1326"/>
      <c r="DF12" s="291"/>
      <c r="DG12" s="291"/>
      <c r="DH12" s="291"/>
      <c r="DI12" s="291"/>
      <c r="DJ12" s="291"/>
      <c r="DK12" s="291"/>
      <c r="DL12" s="291"/>
      <c r="DM12" s="291"/>
      <c r="DN12" s="291"/>
      <c r="DO12" s="291"/>
      <c r="DP12" s="291"/>
      <c r="DQ12" s="291"/>
      <c r="DR12" s="291"/>
      <c r="DS12" s="291"/>
      <c r="DT12" s="291"/>
      <c r="DU12" s="291"/>
      <c r="DV12" s="291"/>
      <c r="DW12" s="291"/>
      <c r="EM12" s="290" t="s">
        <v>596</v>
      </c>
    </row>
    <row r="13" spans="1:143" s="290" customFormat="1" ht="13.5">
      <c r="A13" s="1326"/>
      <c r="B13" s="1326"/>
      <c r="C13" s="1326"/>
      <c r="D13" s="1326"/>
      <c r="E13" s="1326"/>
      <c r="F13" s="1326"/>
      <c r="G13" s="1326"/>
      <c r="H13" s="1326"/>
      <c r="I13" s="1326"/>
      <c r="J13" s="1326"/>
      <c r="K13" s="1326"/>
      <c r="L13" s="1326"/>
      <c r="M13" s="1326"/>
      <c r="N13" s="1326"/>
      <c r="O13" s="1326"/>
      <c r="P13" s="1326"/>
      <c r="Q13" s="1326"/>
      <c r="R13" s="1326"/>
      <c r="S13" s="1326"/>
      <c r="T13" s="1326"/>
      <c r="U13" s="1326"/>
      <c r="V13" s="1326"/>
      <c r="W13" s="1326"/>
      <c r="X13" s="1326"/>
      <c r="Y13" s="1326"/>
      <c r="Z13" s="1326"/>
      <c r="AA13" s="1326"/>
      <c r="AB13" s="1326"/>
      <c r="AC13" s="1326"/>
      <c r="AD13" s="1326"/>
      <c r="AE13" s="1326"/>
      <c r="AF13" s="1326"/>
      <c r="AG13" s="1326"/>
      <c r="AH13" s="1326"/>
      <c r="AI13" s="1326"/>
      <c r="AJ13" s="1326"/>
      <c r="AK13" s="1326"/>
      <c r="AL13" s="1326"/>
      <c r="AM13" s="1326"/>
      <c r="AN13" s="1326"/>
      <c r="AO13" s="1326"/>
      <c r="AP13" s="1326"/>
      <c r="AQ13" s="1326"/>
      <c r="AR13" s="1326"/>
      <c r="AS13" s="1326"/>
      <c r="AT13" s="1326"/>
      <c r="AU13" s="1326"/>
      <c r="AV13" s="1326"/>
      <c r="AW13" s="1326"/>
      <c r="AX13" s="1326"/>
      <c r="AY13" s="1326"/>
      <c r="AZ13" s="1326"/>
      <c r="BA13" s="1326"/>
      <c r="BB13" s="1326"/>
      <c r="BC13" s="1326"/>
      <c r="BD13" s="1326"/>
      <c r="BE13" s="1326"/>
      <c r="BF13" s="1326"/>
      <c r="BG13" s="1326"/>
      <c r="BH13" s="1326"/>
      <c r="BI13" s="1326"/>
      <c r="BJ13" s="1326"/>
      <c r="BK13" s="1326"/>
      <c r="BL13" s="1326"/>
      <c r="BM13" s="1326"/>
      <c r="BN13" s="1326"/>
      <c r="BO13" s="1326"/>
      <c r="BP13" s="1326"/>
      <c r="BQ13" s="1326"/>
      <c r="BR13" s="1326"/>
      <c r="BS13" s="1326"/>
      <c r="BT13" s="1326"/>
      <c r="BU13" s="1326"/>
      <c r="BV13" s="1326"/>
      <c r="BW13" s="1326"/>
      <c r="BX13" s="1326"/>
      <c r="BY13" s="1326"/>
      <c r="BZ13" s="1326"/>
      <c r="CA13" s="1326"/>
      <c r="CB13" s="1326"/>
      <c r="CC13" s="1326"/>
      <c r="CD13" s="1326"/>
      <c r="CE13" s="1326"/>
      <c r="CF13" s="1326"/>
      <c r="CG13" s="1326"/>
      <c r="CH13" s="1326"/>
      <c r="CI13" s="1326"/>
      <c r="CJ13" s="1326"/>
      <c r="CK13" s="1326"/>
      <c r="CL13" s="1326"/>
      <c r="CM13" s="1326"/>
      <c r="CN13" s="1326"/>
      <c r="CO13" s="1326"/>
      <c r="CP13" s="1326"/>
      <c r="CQ13" s="1326"/>
      <c r="CR13" s="1326"/>
      <c r="CS13" s="1326"/>
      <c r="CT13" s="1326"/>
      <c r="CU13" s="1326"/>
      <c r="CV13" s="1326"/>
      <c r="CW13" s="1326"/>
      <c r="CX13" s="1326"/>
      <c r="CY13" s="1326"/>
      <c r="CZ13" s="1326"/>
      <c r="DA13" s="1326"/>
      <c r="DB13" s="1326"/>
      <c r="DC13" s="1326"/>
      <c r="DD13" s="1326"/>
      <c r="DE13" s="1326"/>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c r="A14" s="1326"/>
      <c r="B14" s="1326"/>
      <c r="C14" s="1326"/>
      <c r="D14" s="1326"/>
      <c r="E14" s="1326"/>
      <c r="F14" s="1326"/>
      <c r="G14" s="1326"/>
      <c r="H14" s="1326"/>
      <c r="I14" s="1326"/>
      <c r="J14" s="1326"/>
      <c r="K14" s="1326"/>
      <c r="L14" s="1326"/>
      <c r="M14" s="1326"/>
      <c r="N14" s="1326"/>
      <c r="O14" s="1326"/>
      <c r="P14" s="1326"/>
      <c r="Q14" s="1326"/>
      <c r="R14" s="1326"/>
      <c r="S14" s="1326"/>
      <c r="T14" s="1326"/>
      <c r="U14" s="1326"/>
      <c r="V14" s="1326"/>
      <c r="W14" s="1326"/>
      <c r="X14" s="1326"/>
      <c r="Y14" s="1326"/>
      <c r="Z14" s="1326"/>
      <c r="AA14" s="1326"/>
      <c r="AB14" s="1326"/>
      <c r="AC14" s="1326"/>
      <c r="AD14" s="1326"/>
      <c r="AE14" s="1326"/>
      <c r="AF14" s="1326"/>
      <c r="AG14" s="1326"/>
      <c r="AH14" s="1326"/>
      <c r="AI14" s="1326"/>
      <c r="AJ14" s="1326"/>
      <c r="AK14" s="1326"/>
      <c r="AL14" s="1326"/>
      <c r="AM14" s="1326"/>
      <c r="AN14" s="1326"/>
      <c r="AO14" s="1326"/>
      <c r="AP14" s="1326"/>
      <c r="AQ14" s="1326"/>
      <c r="AR14" s="1326"/>
      <c r="AS14" s="1326"/>
      <c r="AT14" s="1326"/>
      <c r="AU14" s="1326"/>
      <c r="AV14" s="1326"/>
      <c r="AW14" s="1326"/>
      <c r="AX14" s="1326"/>
      <c r="AY14" s="1326"/>
      <c r="AZ14" s="1326"/>
      <c r="BA14" s="1326"/>
      <c r="BB14" s="1326"/>
      <c r="BC14" s="1326"/>
      <c r="BD14" s="1326"/>
      <c r="BE14" s="1326"/>
      <c r="BF14" s="1326"/>
      <c r="BG14" s="1326"/>
      <c r="BH14" s="1326"/>
      <c r="BI14" s="1326"/>
      <c r="BJ14" s="1326"/>
      <c r="BK14" s="1326"/>
      <c r="BL14" s="1326"/>
      <c r="BM14" s="1326"/>
      <c r="BN14" s="1326"/>
      <c r="BO14" s="1326"/>
      <c r="BP14" s="1326"/>
      <c r="BQ14" s="1326"/>
      <c r="BR14" s="1326"/>
      <c r="BS14" s="1326"/>
      <c r="BT14" s="1326"/>
      <c r="BU14" s="1326"/>
      <c r="BV14" s="1326"/>
      <c r="BW14" s="1326"/>
      <c r="BX14" s="1326"/>
      <c r="BY14" s="1326"/>
      <c r="BZ14" s="1326"/>
      <c r="CA14" s="1326"/>
      <c r="CB14" s="1326"/>
      <c r="CC14" s="1326"/>
      <c r="CD14" s="1326"/>
      <c r="CE14" s="1326"/>
      <c r="CF14" s="1326"/>
      <c r="CG14" s="1326"/>
      <c r="CH14" s="1326"/>
      <c r="CI14" s="1326"/>
      <c r="CJ14" s="1326"/>
      <c r="CK14" s="1326"/>
      <c r="CL14" s="1326"/>
      <c r="CM14" s="1326"/>
      <c r="CN14" s="1326"/>
      <c r="CO14" s="1326"/>
      <c r="CP14" s="1326"/>
      <c r="CQ14" s="1326"/>
      <c r="CR14" s="1326"/>
      <c r="CS14" s="1326"/>
      <c r="CT14" s="1326"/>
      <c r="CU14" s="1326"/>
      <c r="CV14" s="1326"/>
      <c r="CW14" s="1326"/>
      <c r="CX14" s="1326"/>
      <c r="CY14" s="1326"/>
      <c r="CZ14" s="1326"/>
      <c r="DA14" s="1326"/>
      <c r="DB14" s="1326"/>
      <c r="DC14" s="1326"/>
      <c r="DD14" s="1326"/>
      <c r="DE14" s="1326"/>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c r="A15" s="1268"/>
      <c r="B15" s="1326"/>
      <c r="C15" s="1326"/>
      <c r="D15" s="1326"/>
      <c r="E15" s="1326"/>
      <c r="F15" s="1326"/>
      <c r="G15" s="1326"/>
      <c r="H15" s="1326"/>
      <c r="I15" s="1326"/>
      <c r="J15" s="1326"/>
      <c r="K15" s="1326"/>
      <c r="L15" s="1326"/>
      <c r="M15" s="1326"/>
      <c r="N15" s="1326"/>
      <c r="O15" s="1326"/>
      <c r="P15" s="1326"/>
      <c r="Q15" s="1326"/>
      <c r="R15" s="1326"/>
      <c r="S15" s="1326"/>
      <c r="T15" s="1326"/>
      <c r="U15" s="1326"/>
      <c r="V15" s="1326"/>
      <c r="W15" s="1326"/>
      <c r="X15" s="1326"/>
      <c r="Y15" s="1326"/>
      <c r="Z15" s="1326"/>
      <c r="AA15" s="1326"/>
      <c r="AB15" s="1326"/>
      <c r="AC15" s="1326"/>
      <c r="AD15" s="1326"/>
      <c r="AE15" s="1326"/>
      <c r="AF15" s="1326"/>
      <c r="AG15" s="1326"/>
      <c r="AH15" s="1326"/>
      <c r="AI15" s="1326"/>
      <c r="AJ15" s="1326"/>
      <c r="AK15" s="1326"/>
      <c r="AL15" s="1326"/>
      <c r="AM15" s="1326"/>
      <c r="AN15" s="1326"/>
      <c r="AO15" s="1326"/>
      <c r="AP15" s="1326"/>
      <c r="AQ15" s="1326"/>
      <c r="AR15" s="1326"/>
      <c r="AS15" s="1326"/>
      <c r="AT15" s="1326"/>
      <c r="AU15" s="1326"/>
      <c r="AV15" s="1326"/>
      <c r="AW15" s="1326"/>
      <c r="AX15" s="1326"/>
      <c r="AY15" s="1326"/>
      <c r="AZ15" s="1326"/>
      <c r="BA15" s="1326"/>
      <c r="BB15" s="1326"/>
      <c r="BC15" s="1326"/>
      <c r="BD15" s="1326"/>
      <c r="BE15" s="1326"/>
      <c r="BF15" s="1326"/>
      <c r="BG15" s="1326"/>
      <c r="BH15" s="1326"/>
      <c r="BI15" s="1326"/>
      <c r="BJ15" s="1326"/>
      <c r="BK15" s="1326"/>
      <c r="BL15" s="1326"/>
      <c r="BM15" s="1326"/>
      <c r="BN15" s="1326"/>
      <c r="BO15" s="1326"/>
      <c r="BP15" s="1326"/>
      <c r="BQ15" s="1326"/>
      <c r="BR15" s="1326"/>
      <c r="BS15" s="1326"/>
      <c r="BT15" s="1326"/>
      <c r="BU15" s="1326"/>
      <c r="BV15" s="1326"/>
      <c r="BW15" s="1326"/>
      <c r="BX15" s="1326"/>
      <c r="BY15" s="1326"/>
      <c r="BZ15" s="1326"/>
      <c r="CA15" s="1326"/>
      <c r="CB15" s="1326"/>
      <c r="CC15" s="1326"/>
      <c r="CD15" s="1326"/>
      <c r="CE15" s="1326"/>
      <c r="CF15" s="1326"/>
      <c r="CG15" s="1326"/>
      <c r="CH15" s="1326"/>
      <c r="CI15" s="1326"/>
      <c r="CJ15" s="1326"/>
      <c r="CK15" s="1326"/>
      <c r="CL15" s="1326"/>
      <c r="CM15" s="1326"/>
      <c r="CN15" s="1326"/>
      <c r="CO15" s="1326"/>
      <c r="CP15" s="1326"/>
      <c r="CQ15" s="1326"/>
      <c r="CR15" s="1326"/>
      <c r="CS15" s="1326"/>
      <c r="CT15" s="1326"/>
      <c r="CU15" s="1326"/>
      <c r="CV15" s="1326"/>
      <c r="CW15" s="1326"/>
      <c r="CX15" s="1326"/>
      <c r="CY15" s="1326"/>
      <c r="CZ15" s="1326"/>
      <c r="DA15" s="1326"/>
      <c r="DB15" s="1326"/>
      <c r="DC15" s="1326"/>
      <c r="DD15" s="1326"/>
      <c r="DE15" s="1326"/>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c r="A16" s="1268"/>
      <c r="B16" s="1326"/>
      <c r="C16" s="1326"/>
      <c r="D16" s="1326"/>
      <c r="E16" s="1326"/>
      <c r="F16" s="1326"/>
      <c r="G16" s="1326"/>
      <c r="H16" s="1326"/>
      <c r="I16" s="1326"/>
      <c r="J16" s="1326"/>
      <c r="K16" s="1326"/>
      <c r="L16" s="1326"/>
      <c r="M16" s="1326"/>
      <c r="N16" s="1326"/>
      <c r="O16" s="1326"/>
      <c r="P16" s="1326"/>
      <c r="Q16" s="1326"/>
      <c r="R16" s="1326"/>
      <c r="S16" s="1326"/>
      <c r="T16" s="1326"/>
      <c r="U16" s="1326"/>
      <c r="V16" s="1326"/>
      <c r="W16" s="1326"/>
      <c r="X16" s="1326"/>
      <c r="Y16" s="1326"/>
      <c r="Z16" s="1326"/>
      <c r="AA16" s="1326"/>
      <c r="AB16" s="1326"/>
      <c r="AC16" s="1326"/>
      <c r="AD16" s="1326"/>
      <c r="AE16" s="1326"/>
      <c r="AF16" s="1326"/>
      <c r="AG16" s="1326"/>
      <c r="AH16" s="1326"/>
      <c r="AI16" s="1326"/>
      <c r="AJ16" s="1326"/>
      <c r="AK16" s="1326"/>
      <c r="AL16" s="1326"/>
      <c r="AM16" s="1326"/>
      <c r="AN16" s="1326"/>
      <c r="AO16" s="1326"/>
      <c r="AP16" s="1326"/>
      <c r="AQ16" s="1326"/>
      <c r="AR16" s="1326"/>
      <c r="AS16" s="1326"/>
      <c r="AT16" s="1326"/>
      <c r="AU16" s="1326"/>
      <c r="AV16" s="1326"/>
      <c r="AW16" s="1326"/>
      <c r="AX16" s="1326"/>
      <c r="AY16" s="1326"/>
      <c r="AZ16" s="1326"/>
      <c r="BA16" s="1326"/>
      <c r="BB16" s="1326"/>
      <c r="BC16" s="1326"/>
      <c r="BD16" s="1326"/>
      <c r="BE16" s="1326"/>
      <c r="BF16" s="1326"/>
      <c r="BG16" s="1326"/>
      <c r="BH16" s="1326"/>
      <c r="BI16" s="1326"/>
      <c r="BJ16" s="1326"/>
      <c r="BK16" s="1326"/>
      <c r="BL16" s="1326"/>
      <c r="BM16" s="1326"/>
      <c r="BN16" s="1326"/>
      <c r="BO16" s="1326"/>
      <c r="BP16" s="1326"/>
      <c r="BQ16" s="1326"/>
      <c r="BR16" s="1326"/>
      <c r="BS16" s="1326"/>
      <c r="BT16" s="1326"/>
      <c r="BU16" s="1326"/>
      <c r="BV16" s="1326"/>
      <c r="BW16" s="1326"/>
      <c r="BX16" s="1326"/>
      <c r="BY16" s="1326"/>
      <c r="BZ16" s="1326"/>
      <c r="CA16" s="1326"/>
      <c r="CB16" s="1326"/>
      <c r="CC16" s="1326"/>
      <c r="CD16" s="1326"/>
      <c r="CE16" s="1326"/>
      <c r="CF16" s="1326"/>
      <c r="CG16" s="1326"/>
      <c r="CH16" s="1326"/>
      <c r="CI16" s="1326"/>
      <c r="CJ16" s="1326"/>
      <c r="CK16" s="1326"/>
      <c r="CL16" s="1326"/>
      <c r="CM16" s="1326"/>
      <c r="CN16" s="1326"/>
      <c r="CO16" s="1326"/>
      <c r="CP16" s="1326"/>
      <c r="CQ16" s="1326"/>
      <c r="CR16" s="1326"/>
      <c r="CS16" s="1326"/>
      <c r="CT16" s="1326"/>
      <c r="CU16" s="1326"/>
      <c r="CV16" s="1326"/>
      <c r="CW16" s="1326"/>
      <c r="CX16" s="1326"/>
      <c r="CY16" s="1326"/>
      <c r="CZ16" s="1326"/>
      <c r="DA16" s="1326"/>
      <c r="DB16" s="1326"/>
      <c r="DC16" s="1326"/>
      <c r="DD16" s="1326"/>
      <c r="DE16" s="1326"/>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c r="A17" s="1268"/>
      <c r="B17" s="1326"/>
      <c r="C17" s="1326"/>
      <c r="D17" s="1326"/>
      <c r="E17" s="1326"/>
      <c r="F17" s="1326"/>
      <c r="G17" s="1326"/>
      <c r="H17" s="1326"/>
      <c r="I17" s="1326"/>
      <c r="J17" s="1326"/>
      <c r="K17" s="1326"/>
      <c r="L17" s="1326"/>
      <c r="M17" s="1326"/>
      <c r="N17" s="1326"/>
      <c r="O17" s="1326"/>
      <c r="P17" s="1326"/>
      <c r="Q17" s="1326"/>
      <c r="R17" s="1326"/>
      <c r="S17" s="1326"/>
      <c r="T17" s="1326"/>
      <c r="U17" s="1326"/>
      <c r="V17" s="1326"/>
      <c r="W17" s="1326"/>
      <c r="X17" s="1326"/>
      <c r="Y17" s="1326"/>
      <c r="Z17" s="1326"/>
      <c r="AA17" s="1326"/>
      <c r="AB17" s="1326"/>
      <c r="AC17" s="1326"/>
      <c r="AD17" s="1326"/>
      <c r="AE17" s="1326"/>
      <c r="AF17" s="1326"/>
      <c r="AG17" s="1326"/>
      <c r="AH17" s="1326"/>
      <c r="AI17" s="1326"/>
      <c r="AJ17" s="1326"/>
      <c r="AK17" s="1326"/>
      <c r="AL17" s="1326"/>
      <c r="AM17" s="1326"/>
      <c r="AN17" s="1326"/>
      <c r="AO17" s="1326"/>
      <c r="AP17" s="1326"/>
      <c r="AQ17" s="1326"/>
      <c r="AR17" s="1326"/>
      <c r="AS17" s="1326"/>
      <c r="AT17" s="1326"/>
      <c r="AU17" s="1326"/>
      <c r="AV17" s="1326"/>
      <c r="AW17" s="1326"/>
      <c r="AX17" s="1326"/>
      <c r="AY17" s="1326"/>
      <c r="AZ17" s="1326"/>
      <c r="BA17" s="1326"/>
      <c r="BB17" s="1326"/>
      <c r="BC17" s="1326"/>
      <c r="BD17" s="1326"/>
      <c r="BE17" s="1326"/>
      <c r="BF17" s="1326"/>
      <c r="BG17" s="1326"/>
      <c r="BH17" s="1326"/>
      <c r="BI17" s="1326"/>
      <c r="BJ17" s="1326"/>
      <c r="BK17" s="1326"/>
      <c r="BL17" s="1326"/>
      <c r="BM17" s="1326"/>
      <c r="BN17" s="1326"/>
      <c r="BO17" s="1326"/>
      <c r="BP17" s="1326"/>
      <c r="BQ17" s="1326"/>
      <c r="BR17" s="1326"/>
      <c r="BS17" s="1326"/>
      <c r="BT17" s="1326"/>
      <c r="BU17" s="1326"/>
      <c r="BV17" s="1326"/>
      <c r="BW17" s="1326"/>
      <c r="BX17" s="1326"/>
      <c r="BY17" s="1326"/>
      <c r="BZ17" s="1326"/>
      <c r="CA17" s="1326"/>
      <c r="CB17" s="1326"/>
      <c r="CC17" s="1326"/>
      <c r="CD17" s="1326"/>
      <c r="CE17" s="1326"/>
      <c r="CF17" s="1326"/>
      <c r="CG17" s="1326"/>
      <c r="CH17" s="1326"/>
      <c r="CI17" s="1326"/>
      <c r="CJ17" s="1326"/>
      <c r="CK17" s="1326"/>
      <c r="CL17" s="1326"/>
      <c r="CM17" s="1326"/>
      <c r="CN17" s="1326"/>
      <c r="CO17" s="1326"/>
      <c r="CP17" s="1326"/>
      <c r="CQ17" s="1326"/>
      <c r="CR17" s="1326"/>
      <c r="CS17" s="1326"/>
      <c r="CT17" s="1326"/>
      <c r="CU17" s="1326"/>
      <c r="CV17" s="1326"/>
      <c r="CW17" s="1326"/>
      <c r="CX17" s="1326"/>
      <c r="CY17" s="1326"/>
      <c r="CZ17" s="1326"/>
      <c r="DA17" s="1326"/>
      <c r="DB17" s="1326"/>
      <c r="DC17" s="1326"/>
      <c r="DD17" s="1326"/>
      <c r="DE17" s="1326"/>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c r="A18" s="1268"/>
      <c r="B18" s="1326"/>
      <c r="C18" s="1326"/>
      <c r="D18" s="1326"/>
      <c r="E18" s="1326"/>
      <c r="F18" s="1326"/>
      <c r="G18" s="1326"/>
      <c r="H18" s="1326"/>
      <c r="I18" s="1326"/>
      <c r="J18" s="1326"/>
      <c r="K18" s="1326"/>
      <c r="L18" s="1326"/>
      <c r="M18" s="1326"/>
      <c r="N18" s="1326"/>
      <c r="O18" s="1326"/>
      <c r="P18" s="1326"/>
      <c r="Q18" s="1326"/>
      <c r="R18" s="1326"/>
      <c r="S18" s="1326"/>
      <c r="T18" s="1326"/>
      <c r="U18" s="1326"/>
      <c r="V18" s="1326"/>
      <c r="W18" s="1326"/>
      <c r="X18" s="1326"/>
      <c r="Y18" s="1326"/>
      <c r="Z18" s="1326"/>
      <c r="AA18" s="1326"/>
      <c r="AB18" s="1326"/>
      <c r="AC18" s="1326"/>
      <c r="AD18" s="1326"/>
      <c r="AE18" s="1326"/>
      <c r="AF18" s="1326"/>
      <c r="AG18" s="1326"/>
      <c r="AH18" s="1326"/>
      <c r="AI18" s="1326"/>
      <c r="AJ18" s="1326"/>
      <c r="AK18" s="1326"/>
      <c r="AL18" s="1326"/>
      <c r="AM18" s="1326"/>
      <c r="AN18" s="1326"/>
      <c r="AO18" s="1326"/>
      <c r="AP18" s="1326"/>
      <c r="AQ18" s="1326"/>
      <c r="AR18" s="1326"/>
      <c r="AS18" s="1326"/>
      <c r="AT18" s="1326"/>
      <c r="AU18" s="1326"/>
      <c r="AV18" s="1326"/>
      <c r="AW18" s="1326"/>
      <c r="AX18" s="1326"/>
      <c r="AY18" s="1326"/>
      <c r="AZ18" s="1326"/>
      <c r="BA18" s="1326"/>
      <c r="BB18" s="1326"/>
      <c r="BC18" s="1326"/>
      <c r="BD18" s="1326"/>
      <c r="BE18" s="1326"/>
      <c r="BF18" s="1326"/>
      <c r="BG18" s="1326"/>
      <c r="BH18" s="1326"/>
      <c r="BI18" s="1326"/>
      <c r="BJ18" s="1326"/>
      <c r="BK18" s="1326"/>
      <c r="BL18" s="1326"/>
      <c r="BM18" s="1326"/>
      <c r="BN18" s="1326"/>
      <c r="BO18" s="1326"/>
      <c r="BP18" s="1326"/>
      <c r="BQ18" s="1326"/>
      <c r="BR18" s="1326"/>
      <c r="BS18" s="1326"/>
      <c r="BT18" s="1326"/>
      <c r="BU18" s="1326"/>
      <c r="BV18" s="1326"/>
      <c r="BW18" s="1326"/>
      <c r="BX18" s="1326"/>
      <c r="BY18" s="1326"/>
      <c r="BZ18" s="1326"/>
      <c r="CA18" s="1326"/>
      <c r="CB18" s="1326"/>
      <c r="CC18" s="1326"/>
      <c r="CD18" s="1326"/>
      <c r="CE18" s="1326"/>
      <c r="CF18" s="1326"/>
      <c r="CG18" s="1326"/>
      <c r="CH18" s="1326"/>
      <c r="CI18" s="1326"/>
      <c r="CJ18" s="1326"/>
      <c r="CK18" s="1326"/>
      <c r="CL18" s="1326"/>
      <c r="CM18" s="1326"/>
      <c r="CN18" s="1326"/>
      <c r="CO18" s="1326"/>
      <c r="CP18" s="1326"/>
      <c r="CQ18" s="1326"/>
      <c r="CR18" s="1326"/>
      <c r="CS18" s="1326"/>
      <c r="CT18" s="1326"/>
      <c r="CU18" s="1326"/>
      <c r="CV18" s="1326"/>
      <c r="CW18" s="1326"/>
      <c r="CX18" s="1326"/>
      <c r="CY18" s="1326"/>
      <c r="CZ18" s="1326"/>
      <c r="DA18" s="1326"/>
      <c r="DB18" s="1326"/>
      <c r="DC18" s="1326"/>
      <c r="DD18" s="1326"/>
      <c r="DE18" s="1326"/>
      <c r="DF18" s="291"/>
      <c r="DG18" s="291"/>
      <c r="DH18" s="291"/>
      <c r="DI18" s="291"/>
      <c r="DJ18" s="291"/>
      <c r="DK18" s="291"/>
      <c r="DL18" s="291"/>
      <c r="DM18" s="291"/>
      <c r="DN18" s="291"/>
      <c r="DO18" s="291"/>
      <c r="DP18" s="291"/>
      <c r="DQ18" s="291"/>
      <c r="DR18" s="291"/>
      <c r="DS18" s="291"/>
      <c r="DT18" s="291"/>
      <c r="DU18" s="291"/>
      <c r="DV18" s="291"/>
      <c r="DW18" s="291"/>
    </row>
    <row r="19" spans="1:351" ht="13.5">
      <c r="DD19" s="1268"/>
      <c r="DE19" s="1268"/>
    </row>
    <row r="20" spans="1:351" ht="13.5">
      <c r="DD20" s="1268"/>
      <c r="DE20" s="1268"/>
    </row>
    <row r="21" spans="1:351" ht="17.25">
      <c r="B21" s="1325"/>
      <c r="C21" s="1321"/>
      <c r="D21" s="1321"/>
      <c r="E21" s="1321"/>
      <c r="F21" s="1321"/>
      <c r="G21" s="1321"/>
      <c r="H21" s="1321"/>
      <c r="I21" s="1321"/>
      <c r="J21" s="1321"/>
      <c r="K21" s="1321"/>
      <c r="L21" s="1321"/>
      <c r="M21" s="1321"/>
      <c r="N21" s="1324"/>
      <c r="O21" s="1321"/>
      <c r="P21" s="1321"/>
      <c r="Q21" s="1321"/>
      <c r="R21" s="1321"/>
      <c r="S21" s="1321"/>
      <c r="T21" s="1321"/>
      <c r="U21" s="1321"/>
      <c r="V21" s="1321"/>
      <c r="W21" s="1321"/>
      <c r="X21" s="1321"/>
      <c r="Y21" s="1321"/>
      <c r="Z21" s="1321"/>
      <c r="AA21" s="1321"/>
      <c r="AB21" s="1321"/>
      <c r="AC21" s="1321"/>
      <c r="AD21" s="1321"/>
      <c r="AE21" s="1321"/>
      <c r="AF21" s="1321"/>
      <c r="AG21" s="1321"/>
      <c r="AH21" s="1321"/>
      <c r="AI21" s="1321"/>
      <c r="AJ21" s="1321"/>
      <c r="AK21" s="1321"/>
      <c r="AL21" s="1321"/>
      <c r="AM21" s="1321"/>
      <c r="AN21" s="1321"/>
      <c r="AO21" s="1321"/>
      <c r="AP21" s="1321"/>
      <c r="AQ21" s="1321"/>
      <c r="AR21" s="1321"/>
      <c r="AS21" s="1321"/>
      <c r="AT21" s="1324"/>
      <c r="AU21" s="1321"/>
      <c r="AV21" s="1321"/>
      <c r="AW21" s="1321"/>
      <c r="AX21" s="1321"/>
      <c r="AY21" s="1321"/>
      <c r="AZ21" s="1321"/>
      <c r="BA21" s="1321"/>
      <c r="BB21" s="1321"/>
      <c r="BC21" s="1321"/>
      <c r="BD21" s="1321"/>
      <c r="BE21" s="1321"/>
      <c r="BF21" s="1324"/>
      <c r="BG21" s="1321"/>
      <c r="BH21" s="1321"/>
      <c r="BI21" s="1321"/>
      <c r="BJ21" s="1321"/>
      <c r="BK21" s="1321"/>
      <c r="BL21" s="1321"/>
      <c r="BM21" s="1321"/>
      <c r="BN21" s="1321"/>
      <c r="BO21" s="1321"/>
      <c r="BP21" s="1321"/>
      <c r="BQ21" s="1321"/>
      <c r="BR21" s="1324"/>
      <c r="BS21" s="1321"/>
      <c r="BT21" s="1321"/>
      <c r="BU21" s="1321"/>
      <c r="BV21" s="1321"/>
      <c r="BW21" s="1321"/>
      <c r="BX21" s="1321"/>
      <c r="BY21" s="1321"/>
      <c r="BZ21" s="1321"/>
      <c r="CA21" s="1321"/>
      <c r="CB21" s="1321"/>
      <c r="CC21" s="1321"/>
      <c r="CD21" s="1324"/>
      <c r="CE21" s="1321"/>
      <c r="CF21" s="1321"/>
      <c r="CG21" s="1321"/>
      <c r="CH21" s="1321"/>
      <c r="CI21" s="1321"/>
      <c r="CJ21" s="1321"/>
      <c r="CK21" s="1321"/>
      <c r="CL21" s="1321"/>
      <c r="CM21" s="1321"/>
      <c r="CN21" s="1321"/>
      <c r="CO21" s="1321"/>
      <c r="CP21" s="1324"/>
      <c r="CQ21" s="1321"/>
      <c r="CR21" s="1321"/>
      <c r="CS21" s="1321"/>
      <c r="CT21" s="1321"/>
      <c r="CU21" s="1321"/>
      <c r="CV21" s="1321"/>
      <c r="CW21" s="1321"/>
      <c r="CX21" s="1321"/>
      <c r="CY21" s="1321"/>
      <c r="CZ21" s="1321"/>
      <c r="DA21" s="1321"/>
      <c r="DB21" s="1324"/>
      <c r="DC21" s="1321"/>
      <c r="DD21" s="1320"/>
      <c r="DE21" s="1268"/>
      <c r="MM21" s="1323"/>
    </row>
    <row r="22" spans="1:351" ht="17.25">
      <c r="B22" s="1269"/>
      <c r="MM22" s="1323"/>
    </row>
    <row r="23" spans="1:351" ht="13.5">
      <c r="B23" s="1269"/>
    </row>
    <row r="24" spans="1:351" ht="13.5">
      <c r="B24" s="1269"/>
    </row>
    <row r="25" spans="1:351" ht="13.5">
      <c r="B25" s="1269"/>
    </row>
    <row r="26" spans="1:351" ht="13.5">
      <c r="B26" s="1269"/>
    </row>
    <row r="27" spans="1:351" ht="13.5">
      <c r="B27" s="1269"/>
    </row>
    <row r="28" spans="1:351" ht="13.5">
      <c r="B28" s="1269"/>
    </row>
    <row r="29" spans="1:351" ht="13.5">
      <c r="B29" s="1269"/>
    </row>
    <row r="30" spans="1:351" ht="13.5">
      <c r="B30" s="1269"/>
    </row>
    <row r="31" spans="1:351" ht="13.5">
      <c r="B31" s="1269"/>
    </row>
    <row r="32" spans="1:351" ht="13.5">
      <c r="B32" s="1269"/>
    </row>
    <row r="33" spans="2:109" ht="13.5">
      <c r="B33" s="1269"/>
    </row>
    <row r="34" spans="2:109" ht="13.5">
      <c r="B34" s="1269"/>
    </row>
    <row r="35" spans="2:109" ht="13.5">
      <c r="B35" s="1269"/>
    </row>
    <row r="36" spans="2:109" ht="13.5">
      <c r="B36" s="1269"/>
    </row>
    <row r="37" spans="2:109" ht="13.5">
      <c r="B37" s="1269"/>
    </row>
    <row r="38" spans="2:109" ht="13.5">
      <c r="B38" s="1269"/>
    </row>
    <row r="39" spans="2:109" ht="13.5">
      <c r="B39" s="1274"/>
      <c r="C39" s="1273"/>
      <c r="D39" s="1273"/>
      <c r="E39" s="1273"/>
      <c r="F39" s="1273"/>
      <c r="G39" s="1273"/>
      <c r="H39" s="1273"/>
      <c r="I39" s="1273"/>
      <c r="J39" s="1273"/>
      <c r="K39" s="1273"/>
      <c r="L39" s="1273"/>
      <c r="M39" s="1273"/>
      <c r="N39" s="1273"/>
      <c r="O39" s="1273"/>
      <c r="P39" s="1273"/>
      <c r="Q39" s="1273"/>
      <c r="R39" s="1273"/>
      <c r="S39" s="1273"/>
      <c r="T39" s="1273"/>
      <c r="U39" s="1273"/>
      <c r="V39" s="1273"/>
      <c r="W39" s="1273"/>
      <c r="X39" s="1273"/>
      <c r="Y39" s="1273"/>
      <c r="Z39" s="1273"/>
      <c r="AA39" s="1273"/>
      <c r="AB39" s="1273"/>
      <c r="AC39" s="1273"/>
      <c r="AD39" s="1273"/>
      <c r="AE39" s="1273"/>
      <c r="AF39" s="1273"/>
      <c r="AG39" s="1273"/>
      <c r="AH39" s="1273"/>
      <c r="AI39" s="1273"/>
      <c r="AJ39" s="1273"/>
      <c r="AK39" s="1273"/>
      <c r="AL39" s="1273"/>
      <c r="AM39" s="1273"/>
      <c r="AN39" s="1273"/>
      <c r="AO39" s="1273"/>
      <c r="AP39" s="1273"/>
      <c r="AQ39" s="1273"/>
      <c r="AR39" s="1273"/>
      <c r="AS39" s="1273"/>
      <c r="AT39" s="1273"/>
      <c r="AU39" s="1273"/>
      <c r="AV39" s="1273"/>
      <c r="AW39" s="1273"/>
      <c r="AX39" s="1273"/>
      <c r="AY39" s="1273"/>
      <c r="AZ39" s="1273"/>
      <c r="BA39" s="1273"/>
      <c r="BB39" s="1273"/>
      <c r="BC39" s="1273"/>
      <c r="BD39" s="1273"/>
      <c r="BE39" s="1273"/>
      <c r="BF39" s="1273"/>
      <c r="BG39" s="1273"/>
      <c r="BH39" s="1273"/>
      <c r="BI39" s="1273"/>
      <c r="BJ39" s="1273"/>
      <c r="BK39" s="1273"/>
      <c r="BL39" s="1273"/>
      <c r="BM39" s="1273"/>
      <c r="BN39" s="1273"/>
      <c r="BO39" s="1273"/>
      <c r="BP39" s="1273"/>
      <c r="BQ39" s="1273"/>
      <c r="BR39" s="1273"/>
      <c r="BS39" s="1273"/>
      <c r="BT39" s="1273"/>
      <c r="BU39" s="1273"/>
      <c r="BV39" s="1273"/>
      <c r="BW39" s="1273"/>
      <c r="BX39" s="1273"/>
      <c r="BY39" s="1273"/>
      <c r="BZ39" s="1273"/>
      <c r="CA39" s="1273"/>
      <c r="CB39" s="1273"/>
      <c r="CC39" s="1273"/>
      <c r="CD39" s="1273"/>
      <c r="CE39" s="1273"/>
      <c r="CF39" s="1273"/>
      <c r="CG39" s="1273"/>
      <c r="CH39" s="1273"/>
      <c r="CI39" s="1273"/>
      <c r="CJ39" s="1273"/>
      <c r="CK39" s="1273"/>
      <c r="CL39" s="1273"/>
      <c r="CM39" s="1273"/>
      <c r="CN39" s="1273"/>
      <c r="CO39" s="1273"/>
      <c r="CP39" s="1273"/>
      <c r="CQ39" s="1273"/>
      <c r="CR39" s="1273"/>
      <c r="CS39" s="1273"/>
      <c r="CT39" s="1273"/>
      <c r="CU39" s="1273"/>
      <c r="CV39" s="1273"/>
      <c r="CW39" s="1273"/>
      <c r="CX39" s="1273"/>
      <c r="CY39" s="1273"/>
      <c r="CZ39" s="1273"/>
      <c r="DA39" s="1273"/>
      <c r="DB39" s="1273"/>
      <c r="DC39" s="1273"/>
      <c r="DD39" s="1272"/>
    </row>
    <row r="40" spans="2:109" ht="13.5">
      <c r="B40" s="1310"/>
      <c r="DD40" s="1310"/>
      <c r="DE40" s="1268"/>
    </row>
    <row r="41" spans="2:109" ht="17.25">
      <c r="B41" s="1322" t="s">
        <v>595</v>
      </c>
      <c r="C41" s="1321"/>
      <c r="D41" s="1321"/>
      <c r="E41" s="1321"/>
      <c r="F41" s="1321"/>
      <c r="G41" s="1321"/>
      <c r="H41" s="1321"/>
      <c r="I41" s="1321"/>
      <c r="J41" s="1321"/>
      <c r="K41" s="1321"/>
      <c r="L41" s="1321"/>
      <c r="M41" s="1321"/>
      <c r="N41" s="1321"/>
      <c r="O41" s="1321"/>
      <c r="P41" s="1321"/>
      <c r="Q41" s="1321"/>
      <c r="R41" s="1321"/>
      <c r="S41" s="1321"/>
      <c r="T41" s="1321"/>
      <c r="U41" s="1321"/>
      <c r="V41" s="1321"/>
      <c r="W41" s="1321"/>
      <c r="X41" s="1321"/>
      <c r="Y41" s="1321"/>
      <c r="Z41" s="1321"/>
      <c r="AA41" s="1321"/>
      <c r="AB41" s="1321"/>
      <c r="AC41" s="1321"/>
      <c r="AD41" s="1321"/>
      <c r="AE41" s="1321"/>
      <c r="AF41" s="1321"/>
      <c r="AG41" s="1321"/>
      <c r="AH41" s="1321"/>
      <c r="AI41" s="1321"/>
      <c r="AJ41" s="1321"/>
      <c r="AK41" s="1321"/>
      <c r="AL41" s="1321"/>
      <c r="AM41" s="1321"/>
      <c r="AN41" s="1321"/>
      <c r="AO41" s="1321"/>
      <c r="AP41" s="1321"/>
      <c r="AQ41" s="1321"/>
      <c r="AR41" s="1321"/>
      <c r="AS41" s="1321"/>
      <c r="AT41" s="1321"/>
      <c r="AU41" s="1321"/>
      <c r="AV41" s="1321"/>
      <c r="AW41" s="1321"/>
      <c r="AX41" s="1321"/>
      <c r="AY41" s="1321"/>
      <c r="AZ41" s="1321"/>
      <c r="BA41" s="1321"/>
      <c r="BB41" s="1321"/>
      <c r="BC41" s="1321"/>
      <c r="BD41" s="1321"/>
      <c r="BE41" s="1321"/>
      <c r="BF41" s="1321"/>
      <c r="BG41" s="1321"/>
      <c r="BH41" s="1321"/>
      <c r="BI41" s="1321"/>
      <c r="BJ41" s="1321"/>
      <c r="BK41" s="1321"/>
      <c r="BL41" s="1321"/>
      <c r="BM41" s="1321"/>
      <c r="BN41" s="1321"/>
      <c r="BO41" s="1321"/>
      <c r="BP41" s="1321"/>
      <c r="BQ41" s="1321"/>
      <c r="BR41" s="1321"/>
      <c r="BS41" s="1321"/>
      <c r="BT41" s="1321"/>
      <c r="BU41" s="1321"/>
      <c r="BV41" s="1321"/>
      <c r="BW41" s="1321"/>
      <c r="BX41" s="1321"/>
      <c r="BY41" s="1321"/>
      <c r="BZ41" s="1321"/>
      <c r="CA41" s="1321"/>
      <c r="CB41" s="1321"/>
      <c r="CC41" s="1321"/>
      <c r="CD41" s="1321"/>
      <c r="CE41" s="1321"/>
      <c r="CF41" s="1321"/>
      <c r="CG41" s="1321"/>
      <c r="CH41" s="1321"/>
      <c r="CI41" s="1321"/>
      <c r="CJ41" s="1321"/>
      <c r="CK41" s="1321"/>
      <c r="CL41" s="1321"/>
      <c r="CM41" s="1321"/>
      <c r="CN41" s="1321"/>
      <c r="CO41" s="1321"/>
      <c r="CP41" s="1321"/>
      <c r="CQ41" s="1321"/>
      <c r="CR41" s="1321"/>
      <c r="CS41" s="1321"/>
      <c r="CT41" s="1321"/>
      <c r="CU41" s="1321"/>
      <c r="CV41" s="1321"/>
      <c r="CW41" s="1321"/>
      <c r="CX41" s="1321"/>
      <c r="CY41" s="1321"/>
      <c r="CZ41" s="1321"/>
      <c r="DA41" s="1321"/>
      <c r="DB41" s="1321"/>
      <c r="DC41" s="1321"/>
      <c r="DD41" s="1320"/>
    </row>
    <row r="42" spans="2:109" ht="13.5">
      <c r="B42" s="1269"/>
      <c r="G42" s="1306"/>
      <c r="I42" s="1305"/>
      <c r="J42" s="1305"/>
      <c r="K42" s="1305"/>
      <c r="AM42" s="1306"/>
      <c r="AN42" s="1306" t="s">
        <v>591</v>
      </c>
      <c r="AP42" s="1305"/>
      <c r="AQ42" s="1305"/>
      <c r="AR42" s="1305"/>
      <c r="AY42" s="1306"/>
      <c r="BA42" s="1305"/>
      <c r="BB42" s="1305"/>
      <c r="BC42" s="1305"/>
      <c r="BK42" s="1306"/>
      <c r="BM42" s="1305"/>
      <c r="BN42" s="1305"/>
      <c r="BO42" s="1305"/>
      <c r="BW42" s="1306"/>
      <c r="BY42" s="1305"/>
      <c r="BZ42" s="1305"/>
      <c r="CA42" s="1305"/>
      <c r="CI42" s="1306"/>
      <c r="CK42" s="1305"/>
      <c r="CL42" s="1305"/>
      <c r="CM42" s="1305"/>
      <c r="CU42" s="1306"/>
      <c r="CW42" s="1305"/>
      <c r="CX42" s="1305"/>
      <c r="CY42" s="1305"/>
    </row>
    <row r="43" spans="2:109" ht="13.5" customHeight="1">
      <c r="B43" s="1269"/>
      <c r="AN43" s="1304" t="s">
        <v>594</v>
      </c>
      <c r="AO43" s="1303"/>
      <c r="AP43" s="1303"/>
      <c r="AQ43" s="1303"/>
      <c r="AR43" s="1303"/>
      <c r="AS43" s="1303"/>
      <c r="AT43" s="1303"/>
      <c r="AU43" s="1303"/>
      <c r="AV43" s="1303"/>
      <c r="AW43" s="1303"/>
      <c r="AX43" s="1303"/>
      <c r="AY43" s="1303"/>
      <c r="AZ43" s="1303"/>
      <c r="BA43" s="1303"/>
      <c r="BB43" s="1303"/>
      <c r="BC43" s="1303"/>
      <c r="BD43" s="1303"/>
      <c r="BE43" s="1303"/>
      <c r="BF43" s="1303"/>
      <c r="BG43" s="1303"/>
      <c r="BH43" s="1303"/>
      <c r="BI43" s="1303"/>
      <c r="BJ43" s="1303"/>
      <c r="BK43" s="1303"/>
      <c r="BL43" s="1303"/>
      <c r="BM43" s="1303"/>
      <c r="BN43" s="1303"/>
      <c r="BO43" s="1303"/>
      <c r="BP43" s="1303"/>
      <c r="BQ43" s="1303"/>
      <c r="BR43" s="1303"/>
      <c r="BS43" s="1303"/>
      <c r="BT43" s="1303"/>
      <c r="BU43" s="1303"/>
      <c r="BV43" s="1303"/>
      <c r="BW43" s="1303"/>
      <c r="BX43" s="1303"/>
      <c r="BY43" s="1303"/>
      <c r="BZ43" s="1303"/>
      <c r="CA43" s="1303"/>
      <c r="CB43" s="1303"/>
      <c r="CC43" s="1303"/>
      <c r="CD43" s="1303"/>
      <c r="CE43" s="1303"/>
      <c r="CF43" s="1303"/>
      <c r="CG43" s="1303"/>
      <c r="CH43" s="1303"/>
      <c r="CI43" s="1303"/>
      <c r="CJ43" s="1303"/>
      <c r="CK43" s="1303"/>
      <c r="CL43" s="1303"/>
      <c r="CM43" s="1303"/>
      <c r="CN43" s="1303"/>
      <c r="CO43" s="1303"/>
      <c r="CP43" s="1303"/>
      <c r="CQ43" s="1303"/>
      <c r="CR43" s="1303"/>
      <c r="CS43" s="1303"/>
      <c r="CT43" s="1303"/>
      <c r="CU43" s="1303"/>
      <c r="CV43" s="1303"/>
      <c r="CW43" s="1303"/>
      <c r="CX43" s="1303"/>
      <c r="CY43" s="1303"/>
      <c r="CZ43" s="1303"/>
      <c r="DA43" s="1303"/>
      <c r="DB43" s="1303"/>
      <c r="DC43" s="1302"/>
    </row>
    <row r="44" spans="2:109" ht="13.5">
      <c r="B44" s="1269"/>
      <c r="AN44" s="1301"/>
      <c r="AO44" s="1300"/>
      <c r="AP44" s="1300"/>
      <c r="AQ44" s="1300"/>
      <c r="AR44" s="1300"/>
      <c r="AS44" s="1300"/>
      <c r="AT44" s="1300"/>
      <c r="AU44" s="1300"/>
      <c r="AV44" s="1300"/>
      <c r="AW44" s="1300"/>
      <c r="AX44" s="1300"/>
      <c r="AY44" s="1300"/>
      <c r="AZ44" s="1300"/>
      <c r="BA44" s="1300"/>
      <c r="BB44" s="1300"/>
      <c r="BC44" s="1300"/>
      <c r="BD44" s="1300"/>
      <c r="BE44" s="1300"/>
      <c r="BF44" s="1300"/>
      <c r="BG44" s="1300"/>
      <c r="BH44" s="1300"/>
      <c r="BI44" s="1300"/>
      <c r="BJ44" s="1300"/>
      <c r="BK44" s="1300"/>
      <c r="BL44" s="1300"/>
      <c r="BM44" s="1300"/>
      <c r="BN44" s="1300"/>
      <c r="BO44" s="1300"/>
      <c r="BP44" s="1300"/>
      <c r="BQ44" s="1300"/>
      <c r="BR44" s="1300"/>
      <c r="BS44" s="1300"/>
      <c r="BT44" s="1300"/>
      <c r="BU44" s="1300"/>
      <c r="BV44" s="1300"/>
      <c r="BW44" s="1300"/>
      <c r="BX44" s="1300"/>
      <c r="BY44" s="1300"/>
      <c r="BZ44" s="1300"/>
      <c r="CA44" s="1300"/>
      <c r="CB44" s="1300"/>
      <c r="CC44" s="1300"/>
      <c r="CD44" s="1300"/>
      <c r="CE44" s="1300"/>
      <c r="CF44" s="1300"/>
      <c r="CG44" s="1300"/>
      <c r="CH44" s="1300"/>
      <c r="CI44" s="1300"/>
      <c r="CJ44" s="1300"/>
      <c r="CK44" s="1300"/>
      <c r="CL44" s="1300"/>
      <c r="CM44" s="1300"/>
      <c r="CN44" s="1300"/>
      <c r="CO44" s="1300"/>
      <c r="CP44" s="1300"/>
      <c r="CQ44" s="1300"/>
      <c r="CR44" s="1300"/>
      <c r="CS44" s="1300"/>
      <c r="CT44" s="1300"/>
      <c r="CU44" s="1300"/>
      <c r="CV44" s="1300"/>
      <c r="CW44" s="1300"/>
      <c r="CX44" s="1300"/>
      <c r="CY44" s="1300"/>
      <c r="CZ44" s="1300"/>
      <c r="DA44" s="1300"/>
      <c r="DB44" s="1300"/>
      <c r="DC44" s="1299"/>
    </row>
    <row r="45" spans="2:109" ht="13.5">
      <c r="B45" s="1269"/>
      <c r="AN45" s="1301"/>
      <c r="AO45" s="1300"/>
      <c r="AP45" s="1300"/>
      <c r="AQ45" s="1300"/>
      <c r="AR45" s="1300"/>
      <c r="AS45" s="1300"/>
      <c r="AT45" s="1300"/>
      <c r="AU45" s="1300"/>
      <c r="AV45" s="1300"/>
      <c r="AW45" s="1300"/>
      <c r="AX45" s="1300"/>
      <c r="AY45" s="1300"/>
      <c r="AZ45" s="1300"/>
      <c r="BA45" s="1300"/>
      <c r="BB45" s="1300"/>
      <c r="BC45" s="1300"/>
      <c r="BD45" s="1300"/>
      <c r="BE45" s="1300"/>
      <c r="BF45" s="1300"/>
      <c r="BG45" s="1300"/>
      <c r="BH45" s="1300"/>
      <c r="BI45" s="1300"/>
      <c r="BJ45" s="1300"/>
      <c r="BK45" s="1300"/>
      <c r="BL45" s="1300"/>
      <c r="BM45" s="1300"/>
      <c r="BN45" s="1300"/>
      <c r="BO45" s="1300"/>
      <c r="BP45" s="1300"/>
      <c r="BQ45" s="1300"/>
      <c r="BR45" s="1300"/>
      <c r="BS45" s="1300"/>
      <c r="BT45" s="1300"/>
      <c r="BU45" s="1300"/>
      <c r="BV45" s="1300"/>
      <c r="BW45" s="1300"/>
      <c r="BX45" s="1300"/>
      <c r="BY45" s="1300"/>
      <c r="BZ45" s="1300"/>
      <c r="CA45" s="1300"/>
      <c r="CB45" s="1300"/>
      <c r="CC45" s="1300"/>
      <c r="CD45" s="1300"/>
      <c r="CE45" s="1300"/>
      <c r="CF45" s="1300"/>
      <c r="CG45" s="1300"/>
      <c r="CH45" s="1300"/>
      <c r="CI45" s="1300"/>
      <c r="CJ45" s="1300"/>
      <c r="CK45" s="1300"/>
      <c r="CL45" s="1300"/>
      <c r="CM45" s="1300"/>
      <c r="CN45" s="1300"/>
      <c r="CO45" s="1300"/>
      <c r="CP45" s="1300"/>
      <c r="CQ45" s="1300"/>
      <c r="CR45" s="1300"/>
      <c r="CS45" s="1300"/>
      <c r="CT45" s="1300"/>
      <c r="CU45" s="1300"/>
      <c r="CV45" s="1300"/>
      <c r="CW45" s="1300"/>
      <c r="CX45" s="1300"/>
      <c r="CY45" s="1300"/>
      <c r="CZ45" s="1300"/>
      <c r="DA45" s="1300"/>
      <c r="DB45" s="1300"/>
      <c r="DC45" s="1299"/>
    </row>
    <row r="46" spans="2:109" ht="13.5">
      <c r="B46" s="1269"/>
      <c r="AN46" s="1301"/>
      <c r="AO46" s="1300"/>
      <c r="AP46" s="1300"/>
      <c r="AQ46" s="1300"/>
      <c r="AR46" s="1300"/>
      <c r="AS46" s="1300"/>
      <c r="AT46" s="1300"/>
      <c r="AU46" s="1300"/>
      <c r="AV46" s="1300"/>
      <c r="AW46" s="1300"/>
      <c r="AX46" s="1300"/>
      <c r="AY46" s="1300"/>
      <c r="AZ46" s="1300"/>
      <c r="BA46" s="1300"/>
      <c r="BB46" s="1300"/>
      <c r="BC46" s="1300"/>
      <c r="BD46" s="1300"/>
      <c r="BE46" s="1300"/>
      <c r="BF46" s="1300"/>
      <c r="BG46" s="1300"/>
      <c r="BH46" s="1300"/>
      <c r="BI46" s="1300"/>
      <c r="BJ46" s="1300"/>
      <c r="BK46" s="1300"/>
      <c r="BL46" s="1300"/>
      <c r="BM46" s="1300"/>
      <c r="BN46" s="1300"/>
      <c r="BO46" s="1300"/>
      <c r="BP46" s="1300"/>
      <c r="BQ46" s="1300"/>
      <c r="BR46" s="1300"/>
      <c r="BS46" s="1300"/>
      <c r="BT46" s="1300"/>
      <c r="BU46" s="1300"/>
      <c r="BV46" s="1300"/>
      <c r="BW46" s="1300"/>
      <c r="BX46" s="1300"/>
      <c r="BY46" s="1300"/>
      <c r="BZ46" s="1300"/>
      <c r="CA46" s="1300"/>
      <c r="CB46" s="1300"/>
      <c r="CC46" s="1300"/>
      <c r="CD46" s="1300"/>
      <c r="CE46" s="1300"/>
      <c r="CF46" s="1300"/>
      <c r="CG46" s="1300"/>
      <c r="CH46" s="1300"/>
      <c r="CI46" s="1300"/>
      <c r="CJ46" s="1300"/>
      <c r="CK46" s="1300"/>
      <c r="CL46" s="1300"/>
      <c r="CM46" s="1300"/>
      <c r="CN46" s="1300"/>
      <c r="CO46" s="1300"/>
      <c r="CP46" s="1300"/>
      <c r="CQ46" s="1300"/>
      <c r="CR46" s="1300"/>
      <c r="CS46" s="1300"/>
      <c r="CT46" s="1300"/>
      <c r="CU46" s="1300"/>
      <c r="CV46" s="1300"/>
      <c r="CW46" s="1300"/>
      <c r="CX46" s="1300"/>
      <c r="CY46" s="1300"/>
      <c r="CZ46" s="1300"/>
      <c r="DA46" s="1300"/>
      <c r="DB46" s="1300"/>
      <c r="DC46" s="1299"/>
    </row>
    <row r="47" spans="2:109" ht="13.5">
      <c r="B47" s="1269"/>
      <c r="AN47" s="1298"/>
      <c r="AO47" s="1297"/>
      <c r="AP47" s="1297"/>
      <c r="AQ47" s="1297"/>
      <c r="AR47" s="1297"/>
      <c r="AS47" s="1297"/>
      <c r="AT47" s="1297"/>
      <c r="AU47" s="1297"/>
      <c r="AV47" s="1297"/>
      <c r="AW47" s="1297"/>
      <c r="AX47" s="1297"/>
      <c r="AY47" s="1297"/>
      <c r="AZ47" s="1297"/>
      <c r="BA47" s="1297"/>
      <c r="BB47" s="1297"/>
      <c r="BC47" s="1297"/>
      <c r="BD47" s="1297"/>
      <c r="BE47" s="1297"/>
      <c r="BF47" s="1297"/>
      <c r="BG47" s="1297"/>
      <c r="BH47" s="1297"/>
      <c r="BI47" s="1297"/>
      <c r="BJ47" s="1297"/>
      <c r="BK47" s="1297"/>
      <c r="BL47" s="1297"/>
      <c r="BM47" s="1297"/>
      <c r="BN47" s="1297"/>
      <c r="BO47" s="1297"/>
      <c r="BP47" s="1297"/>
      <c r="BQ47" s="1297"/>
      <c r="BR47" s="1297"/>
      <c r="BS47" s="1297"/>
      <c r="BT47" s="1297"/>
      <c r="BU47" s="1297"/>
      <c r="BV47" s="1297"/>
      <c r="BW47" s="1297"/>
      <c r="BX47" s="1297"/>
      <c r="BY47" s="1297"/>
      <c r="BZ47" s="1297"/>
      <c r="CA47" s="1297"/>
      <c r="CB47" s="1297"/>
      <c r="CC47" s="1297"/>
      <c r="CD47" s="1297"/>
      <c r="CE47" s="1297"/>
      <c r="CF47" s="1297"/>
      <c r="CG47" s="1297"/>
      <c r="CH47" s="1297"/>
      <c r="CI47" s="1297"/>
      <c r="CJ47" s="1297"/>
      <c r="CK47" s="1297"/>
      <c r="CL47" s="1297"/>
      <c r="CM47" s="1297"/>
      <c r="CN47" s="1297"/>
      <c r="CO47" s="1297"/>
      <c r="CP47" s="1297"/>
      <c r="CQ47" s="1297"/>
      <c r="CR47" s="1297"/>
      <c r="CS47" s="1297"/>
      <c r="CT47" s="1297"/>
      <c r="CU47" s="1297"/>
      <c r="CV47" s="1297"/>
      <c r="CW47" s="1297"/>
      <c r="CX47" s="1297"/>
      <c r="CY47" s="1297"/>
      <c r="CZ47" s="1297"/>
      <c r="DA47" s="1297"/>
      <c r="DB47" s="1297"/>
      <c r="DC47" s="1296"/>
    </row>
    <row r="48" spans="2:109" ht="13.5">
      <c r="B48" s="1269"/>
      <c r="H48" s="1283"/>
      <c r="I48" s="1283"/>
      <c r="J48" s="1283"/>
      <c r="AN48" s="1283"/>
      <c r="AO48" s="1283"/>
      <c r="AP48" s="1283"/>
      <c r="AZ48" s="1283"/>
      <c r="BA48" s="1283"/>
      <c r="BB48" s="1283"/>
      <c r="BL48" s="1283"/>
      <c r="BM48" s="1283"/>
      <c r="BN48" s="1283"/>
      <c r="BX48" s="1283"/>
      <c r="BY48" s="1283"/>
      <c r="BZ48" s="1283"/>
      <c r="CJ48" s="1283"/>
      <c r="CK48" s="1283"/>
      <c r="CL48" s="1283"/>
      <c r="CV48" s="1283"/>
      <c r="CW48" s="1283"/>
      <c r="CX48" s="1283"/>
    </row>
    <row r="49" spans="1:109" ht="13.5">
      <c r="B49" s="1269"/>
      <c r="AN49" s="1268" t="s">
        <v>589</v>
      </c>
    </row>
    <row r="50" spans="1:109" ht="13.5">
      <c r="B50" s="1269"/>
      <c r="G50" s="1281"/>
      <c r="H50" s="1281"/>
      <c r="I50" s="1281"/>
      <c r="J50" s="1281"/>
      <c r="K50" s="1290"/>
      <c r="L50" s="1290"/>
      <c r="M50" s="1289"/>
      <c r="N50" s="1289"/>
      <c r="AN50" s="1288"/>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6"/>
      <c r="BP50" s="1278" t="s">
        <v>550</v>
      </c>
      <c r="BQ50" s="1278"/>
      <c r="BR50" s="1278"/>
      <c r="BS50" s="1278"/>
      <c r="BT50" s="1278"/>
      <c r="BU50" s="1278"/>
      <c r="BV50" s="1278"/>
      <c r="BW50" s="1278"/>
      <c r="BX50" s="1278" t="s">
        <v>551</v>
      </c>
      <c r="BY50" s="1278"/>
      <c r="BZ50" s="1278"/>
      <c r="CA50" s="1278"/>
      <c r="CB50" s="1278"/>
      <c r="CC50" s="1278"/>
      <c r="CD50" s="1278"/>
      <c r="CE50" s="1278"/>
      <c r="CF50" s="1278" t="s">
        <v>552</v>
      </c>
      <c r="CG50" s="1278"/>
      <c r="CH50" s="1278"/>
      <c r="CI50" s="1278"/>
      <c r="CJ50" s="1278"/>
      <c r="CK50" s="1278"/>
      <c r="CL50" s="1278"/>
      <c r="CM50" s="1278"/>
      <c r="CN50" s="1278" t="s">
        <v>553</v>
      </c>
      <c r="CO50" s="1278"/>
      <c r="CP50" s="1278"/>
      <c r="CQ50" s="1278"/>
      <c r="CR50" s="1278"/>
      <c r="CS50" s="1278"/>
      <c r="CT50" s="1278"/>
      <c r="CU50" s="1278"/>
      <c r="CV50" s="1278" t="s">
        <v>554</v>
      </c>
      <c r="CW50" s="1278"/>
      <c r="CX50" s="1278"/>
      <c r="CY50" s="1278"/>
      <c r="CZ50" s="1278"/>
      <c r="DA50" s="1278"/>
      <c r="DB50" s="1278"/>
      <c r="DC50" s="1278"/>
    </row>
    <row r="51" spans="1:109" ht="13.5" customHeight="1">
      <c r="B51" s="1269"/>
      <c r="G51" s="1285"/>
      <c r="H51" s="1285"/>
      <c r="I51" s="1319"/>
      <c r="J51" s="1319"/>
      <c r="K51" s="1284"/>
      <c r="L51" s="1284"/>
      <c r="M51" s="1284"/>
      <c r="N51" s="1284"/>
      <c r="AM51" s="1283"/>
      <c r="AN51" s="1277" t="s">
        <v>588</v>
      </c>
      <c r="AO51" s="1277"/>
      <c r="AP51" s="1277"/>
      <c r="AQ51" s="1277"/>
      <c r="AR51" s="1277"/>
      <c r="AS51" s="1277"/>
      <c r="AT51" s="1277"/>
      <c r="AU51" s="1277"/>
      <c r="AV51" s="1277"/>
      <c r="AW51" s="1277"/>
      <c r="AX51" s="1277"/>
      <c r="AY51" s="1277"/>
      <c r="AZ51" s="1277"/>
      <c r="BA51" s="1277"/>
      <c r="BB51" s="1277" t="s">
        <v>586</v>
      </c>
      <c r="BC51" s="1277"/>
      <c r="BD51" s="1277"/>
      <c r="BE51" s="1277"/>
      <c r="BF51" s="1277"/>
      <c r="BG51" s="1277"/>
      <c r="BH51" s="1277"/>
      <c r="BI51" s="1277"/>
      <c r="BJ51" s="1277"/>
      <c r="BK51" s="1277"/>
      <c r="BL51" s="1277"/>
      <c r="BM51" s="1277"/>
      <c r="BN51" s="1277"/>
      <c r="BO51" s="1277"/>
      <c r="BP51" s="1318"/>
      <c r="BQ51" s="1276"/>
      <c r="BR51" s="1276"/>
      <c r="BS51" s="1276"/>
      <c r="BT51" s="1276"/>
      <c r="BU51" s="1276"/>
      <c r="BV51" s="1276"/>
      <c r="BW51" s="1276"/>
      <c r="BX51" s="1276"/>
      <c r="BY51" s="1276"/>
      <c r="BZ51" s="1276"/>
      <c r="CA51" s="1276"/>
      <c r="CB51" s="1276"/>
      <c r="CC51" s="1276"/>
      <c r="CD51" s="1276"/>
      <c r="CE51" s="1276"/>
      <c r="CF51" s="1276"/>
      <c r="CG51" s="1276"/>
      <c r="CH51" s="1276"/>
      <c r="CI51" s="1276"/>
      <c r="CJ51" s="1276"/>
      <c r="CK51" s="1276"/>
      <c r="CL51" s="1276"/>
      <c r="CM51" s="1276"/>
      <c r="CN51" s="1276"/>
      <c r="CO51" s="1276"/>
      <c r="CP51" s="1276"/>
      <c r="CQ51" s="1276"/>
      <c r="CR51" s="1276"/>
      <c r="CS51" s="1276"/>
      <c r="CT51" s="1276"/>
      <c r="CU51" s="1276"/>
      <c r="CV51" s="1276"/>
      <c r="CW51" s="1276"/>
      <c r="CX51" s="1276"/>
      <c r="CY51" s="1276"/>
      <c r="CZ51" s="1276"/>
      <c r="DA51" s="1276"/>
      <c r="DB51" s="1276"/>
      <c r="DC51" s="1276"/>
    </row>
    <row r="52" spans="1:109" ht="13.5">
      <c r="B52" s="1269"/>
      <c r="G52" s="1285"/>
      <c r="H52" s="1285"/>
      <c r="I52" s="1319"/>
      <c r="J52" s="1319"/>
      <c r="K52" s="1284"/>
      <c r="L52" s="1284"/>
      <c r="M52" s="1284"/>
      <c r="N52" s="1284"/>
      <c r="AM52" s="1283"/>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ht="13.5">
      <c r="A53" s="1305"/>
      <c r="B53" s="1269"/>
      <c r="G53" s="1285"/>
      <c r="H53" s="1285"/>
      <c r="I53" s="1281"/>
      <c r="J53" s="1281"/>
      <c r="K53" s="1284"/>
      <c r="L53" s="1284"/>
      <c r="M53" s="1284"/>
      <c r="N53" s="1284"/>
      <c r="AM53" s="1283"/>
      <c r="AN53" s="1277"/>
      <c r="AO53" s="1277"/>
      <c r="AP53" s="1277"/>
      <c r="AQ53" s="1277"/>
      <c r="AR53" s="1277"/>
      <c r="AS53" s="1277"/>
      <c r="AT53" s="1277"/>
      <c r="AU53" s="1277"/>
      <c r="AV53" s="1277"/>
      <c r="AW53" s="1277"/>
      <c r="AX53" s="1277"/>
      <c r="AY53" s="1277"/>
      <c r="AZ53" s="1277"/>
      <c r="BA53" s="1277"/>
      <c r="BB53" s="1277" t="s">
        <v>593</v>
      </c>
      <c r="BC53" s="1277"/>
      <c r="BD53" s="1277"/>
      <c r="BE53" s="1277"/>
      <c r="BF53" s="1277"/>
      <c r="BG53" s="1277"/>
      <c r="BH53" s="1277"/>
      <c r="BI53" s="1277"/>
      <c r="BJ53" s="1277"/>
      <c r="BK53" s="1277"/>
      <c r="BL53" s="1277"/>
      <c r="BM53" s="1277"/>
      <c r="BN53" s="1277"/>
      <c r="BO53" s="1277"/>
      <c r="BP53" s="1318"/>
      <c r="BQ53" s="1276"/>
      <c r="BR53" s="1276"/>
      <c r="BS53" s="1276"/>
      <c r="BT53" s="1276"/>
      <c r="BU53" s="1276"/>
      <c r="BV53" s="1276"/>
      <c r="BW53" s="1276"/>
      <c r="BX53" s="1276">
        <v>59.5</v>
      </c>
      <c r="BY53" s="1276"/>
      <c r="BZ53" s="1276"/>
      <c r="CA53" s="1276"/>
      <c r="CB53" s="1276"/>
      <c r="CC53" s="1276"/>
      <c r="CD53" s="1276"/>
      <c r="CE53" s="1276"/>
      <c r="CF53" s="1276">
        <v>60.8</v>
      </c>
      <c r="CG53" s="1276"/>
      <c r="CH53" s="1276"/>
      <c r="CI53" s="1276"/>
      <c r="CJ53" s="1276"/>
      <c r="CK53" s="1276"/>
      <c r="CL53" s="1276"/>
      <c r="CM53" s="1276"/>
      <c r="CN53" s="1276">
        <v>62.6</v>
      </c>
      <c r="CO53" s="1276"/>
      <c r="CP53" s="1276"/>
      <c r="CQ53" s="1276"/>
      <c r="CR53" s="1276"/>
      <c r="CS53" s="1276"/>
      <c r="CT53" s="1276"/>
      <c r="CU53" s="1276"/>
      <c r="CV53" s="1276">
        <v>64.2</v>
      </c>
      <c r="CW53" s="1276"/>
      <c r="CX53" s="1276"/>
      <c r="CY53" s="1276"/>
      <c r="CZ53" s="1276"/>
      <c r="DA53" s="1276"/>
      <c r="DB53" s="1276"/>
      <c r="DC53" s="1276"/>
    </row>
    <row r="54" spans="1:109" ht="13.5">
      <c r="A54" s="1305"/>
      <c r="B54" s="1269"/>
      <c r="G54" s="1285"/>
      <c r="H54" s="1285"/>
      <c r="I54" s="1281"/>
      <c r="J54" s="1281"/>
      <c r="K54" s="1284"/>
      <c r="L54" s="1284"/>
      <c r="M54" s="1284"/>
      <c r="N54" s="1284"/>
      <c r="AM54" s="1283"/>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ht="13.5">
      <c r="A55" s="1305"/>
      <c r="B55" s="1269"/>
      <c r="G55" s="1281"/>
      <c r="H55" s="1281"/>
      <c r="I55" s="1281"/>
      <c r="J55" s="1281"/>
      <c r="K55" s="1284"/>
      <c r="L55" s="1284"/>
      <c r="M55" s="1284"/>
      <c r="N55" s="1284"/>
      <c r="AN55" s="1278" t="s">
        <v>587</v>
      </c>
      <c r="AO55" s="1278"/>
      <c r="AP55" s="1278"/>
      <c r="AQ55" s="1278"/>
      <c r="AR55" s="1278"/>
      <c r="AS55" s="1278"/>
      <c r="AT55" s="1278"/>
      <c r="AU55" s="1278"/>
      <c r="AV55" s="1278"/>
      <c r="AW55" s="1278"/>
      <c r="AX55" s="1278"/>
      <c r="AY55" s="1278"/>
      <c r="AZ55" s="1278"/>
      <c r="BA55" s="1278"/>
      <c r="BB55" s="1277" t="s">
        <v>586</v>
      </c>
      <c r="BC55" s="1277"/>
      <c r="BD55" s="1277"/>
      <c r="BE55" s="1277"/>
      <c r="BF55" s="1277"/>
      <c r="BG55" s="1277"/>
      <c r="BH55" s="1277"/>
      <c r="BI55" s="1277"/>
      <c r="BJ55" s="1277"/>
      <c r="BK55" s="1277"/>
      <c r="BL55" s="1277"/>
      <c r="BM55" s="1277"/>
      <c r="BN55" s="1277"/>
      <c r="BO55" s="1277"/>
      <c r="BP55" s="1318"/>
      <c r="BQ55" s="1276"/>
      <c r="BR55" s="1276"/>
      <c r="BS55" s="1276"/>
      <c r="BT55" s="1276"/>
      <c r="BU55" s="1276"/>
      <c r="BV55" s="1276"/>
      <c r="BW55" s="1276"/>
      <c r="BX55" s="1276">
        <v>0</v>
      </c>
      <c r="BY55" s="1276"/>
      <c r="BZ55" s="1276"/>
      <c r="CA55" s="1276"/>
      <c r="CB55" s="1276"/>
      <c r="CC55" s="1276"/>
      <c r="CD55" s="1276"/>
      <c r="CE55" s="1276"/>
      <c r="CF55" s="1276">
        <v>0</v>
      </c>
      <c r="CG55" s="1276"/>
      <c r="CH55" s="1276"/>
      <c r="CI55" s="1276"/>
      <c r="CJ55" s="1276"/>
      <c r="CK55" s="1276"/>
      <c r="CL55" s="1276"/>
      <c r="CM55" s="1276"/>
      <c r="CN55" s="1276">
        <v>0</v>
      </c>
      <c r="CO55" s="1276"/>
      <c r="CP55" s="1276"/>
      <c r="CQ55" s="1276"/>
      <c r="CR55" s="1276"/>
      <c r="CS55" s="1276"/>
      <c r="CT55" s="1276"/>
      <c r="CU55" s="1276"/>
      <c r="CV55" s="1276">
        <v>0</v>
      </c>
      <c r="CW55" s="1276"/>
      <c r="CX55" s="1276"/>
      <c r="CY55" s="1276"/>
      <c r="CZ55" s="1276"/>
      <c r="DA55" s="1276"/>
      <c r="DB55" s="1276"/>
      <c r="DC55" s="1276"/>
    </row>
    <row r="56" spans="1:109" ht="13.5">
      <c r="A56" s="1305"/>
      <c r="B56" s="1269"/>
      <c r="G56" s="1281"/>
      <c r="H56" s="1281"/>
      <c r="I56" s="1281"/>
      <c r="J56" s="1281"/>
      <c r="K56" s="1284"/>
      <c r="L56" s="1284"/>
      <c r="M56" s="1284"/>
      <c r="N56" s="1284"/>
      <c r="AN56" s="1278"/>
      <c r="AO56" s="1278"/>
      <c r="AP56" s="1278"/>
      <c r="AQ56" s="1278"/>
      <c r="AR56" s="1278"/>
      <c r="AS56" s="1278"/>
      <c r="AT56" s="1278"/>
      <c r="AU56" s="1278"/>
      <c r="AV56" s="1278"/>
      <c r="AW56" s="1278"/>
      <c r="AX56" s="1278"/>
      <c r="AY56" s="1278"/>
      <c r="AZ56" s="1278"/>
      <c r="BA56" s="1278"/>
      <c r="BB56" s="1277"/>
      <c r="BC56" s="1277"/>
      <c r="BD56" s="1277"/>
      <c r="BE56" s="1277"/>
      <c r="BF56" s="1277"/>
      <c r="BG56" s="1277"/>
      <c r="BH56" s="1277"/>
      <c r="BI56" s="1277"/>
      <c r="BJ56" s="1277"/>
      <c r="BK56" s="1277"/>
      <c r="BL56" s="1277"/>
      <c r="BM56" s="1277"/>
      <c r="BN56" s="1277"/>
      <c r="BO56" s="1277"/>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1305" customFormat="1" ht="13.5">
      <c r="B57" s="1311"/>
      <c r="G57" s="1281"/>
      <c r="H57" s="1281"/>
      <c r="I57" s="1280"/>
      <c r="J57" s="1280"/>
      <c r="K57" s="1284"/>
      <c r="L57" s="1284"/>
      <c r="M57" s="1284"/>
      <c r="N57" s="1284"/>
      <c r="AM57" s="1268"/>
      <c r="AN57" s="1278"/>
      <c r="AO57" s="1278"/>
      <c r="AP57" s="1278"/>
      <c r="AQ57" s="1278"/>
      <c r="AR57" s="1278"/>
      <c r="AS57" s="1278"/>
      <c r="AT57" s="1278"/>
      <c r="AU57" s="1278"/>
      <c r="AV57" s="1278"/>
      <c r="AW57" s="1278"/>
      <c r="AX57" s="1278"/>
      <c r="AY57" s="1278"/>
      <c r="AZ57" s="1278"/>
      <c r="BA57" s="1278"/>
      <c r="BB57" s="1277" t="s">
        <v>593</v>
      </c>
      <c r="BC57" s="1277"/>
      <c r="BD57" s="1277"/>
      <c r="BE57" s="1277"/>
      <c r="BF57" s="1277"/>
      <c r="BG57" s="1277"/>
      <c r="BH57" s="1277"/>
      <c r="BI57" s="1277"/>
      <c r="BJ57" s="1277"/>
      <c r="BK57" s="1277"/>
      <c r="BL57" s="1277"/>
      <c r="BM57" s="1277"/>
      <c r="BN57" s="1277"/>
      <c r="BO57" s="1277"/>
      <c r="BP57" s="1318"/>
      <c r="BQ57" s="1276"/>
      <c r="BR57" s="1276"/>
      <c r="BS57" s="1276"/>
      <c r="BT57" s="1276"/>
      <c r="BU57" s="1276"/>
      <c r="BV57" s="1276"/>
      <c r="BW57" s="1276"/>
      <c r="BX57" s="1276">
        <v>54.2</v>
      </c>
      <c r="BY57" s="1276"/>
      <c r="BZ57" s="1276"/>
      <c r="CA57" s="1276"/>
      <c r="CB57" s="1276"/>
      <c r="CC57" s="1276"/>
      <c r="CD57" s="1276"/>
      <c r="CE57" s="1276"/>
      <c r="CF57" s="1276">
        <v>56.3</v>
      </c>
      <c r="CG57" s="1276"/>
      <c r="CH57" s="1276"/>
      <c r="CI57" s="1276"/>
      <c r="CJ57" s="1276"/>
      <c r="CK57" s="1276"/>
      <c r="CL57" s="1276"/>
      <c r="CM57" s="1276"/>
      <c r="CN57" s="1276">
        <v>57.6</v>
      </c>
      <c r="CO57" s="1276"/>
      <c r="CP57" s="1276"/>
      <c r="CQ57" s="1276"/>
      <c r="CR57" s="1276"/>
      <c r="CS57" s="1276"/>
      <c r="CT57" s="1276"/>
      <c r="CU57" s="1276"/>
      <c r="CV57" s="1276">
        <v>58.7</v>
      </c>
      <c r="CW57" s="1276"/>
      <c r="CX57" s="1276"/>
      <c r="CY57" s="1276"/>
      <c r="CZ57" s="1276"/>
      <c r="DA57" s="1276"/>
      <c r="DB57" s="1276"/>
      <c r="DC57" s="1276"/>
      <c r="DD57" s="1316"/>
      <c r="DE57" s="1311"/>
    </row>
    <row r="58" spans="1:109" s="1305" customFormat="1" ht="13.5">
      <c r="A58" s="1268"/>
      <c r="B58" s="1311"/>
      <c r="G58" s="1281"/>
      <c r="H58" s="1281"/>
      <c r="I58" s="1280"/>
      <c r="J58" s="1280"/>
      <c r="K58" s="1284"/>
      <c r="L58" s="1284"/>
      <c r="M58" s="1284"/>
      <c r="N58" s="1284"/>
      <c r="AM58" s="1268"/>
      <c r="AN58" s="1278"/>
      <c r="AO58" s="1278"/>
      <c r="AP58" s="1278"/>
      <c r="AQ58" s="1278"/>
      <c r="AR58" s="1278"/>
      <c r="AS58" s="1278"/>
      <c r="AT58" s="1278"/>
      <c r="AU58" s="1278"/>
      <c r="AV58" s="1278"/>
      <c r="AW58" s="1278"/>
      <c r="AX58" s="1278"/>
      <c r="AY58" s="1278"/>
      <c r="AZ58" s="1278"/>
      <c r="BA58" s="1278"/>
      <c r="BB58" s="1277"/>
      <c r="BC58" s="1277"/>
      <c r="BD58" s="1277"/>
      <c r="BE58" s="1277"/>
      <c r="BF58" s="1277"/>
      <c r="BG58" s="1277"/>
      <c r="BH58" s="1277"/>
      <c r="BI58" s="1277"/>
      <c r="BJ58" s="1277"/>
      <c r="BK58" s="1277"/>
      <c r="BL58" s="1277"/>
      <c r="BM58" s="1277"/>
      <c r="BN58" s="1277"/>
      <c r="BO58" s="1277"/>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1316"/>
      <c r="DE58" s="1311"/>
    </row>
    <row r="59" spans="1:109" s="1305" customFormat="1" ht="13.5">
      <c r="A59" s="1268"/>
      <c r="B59" s="1311"/>
      <c r="K59" s="1317"/>
      <c r="L59" s="1317"/>
      <c r="M59" s="1317"/>
      <c r="N59" s="1317"/>
      <c r="AQ59" s="1317"/>
      <c r="AR59" s="1317"/>
      <c r="AS59" s="1317"/>
      <c r="AT59" s="1317"/>
      <c r="BC59" s="1317"/>
      <c r="BD59" s="1317"/>
      <c r="BE59" s="1317"/>
      <c r="BF59" s="1317"/>
      <c r="BO59" s="1317"/>
      <c r="BP59" s="1317"/>
      <c r="BQ59" s="1317"/>
      <c r="BR59" s="1317"/>
      <c r="CA59" s="1317"/>
      <c r="CB59" s="1317"/>
      <c r="CC59" s="1317"/>
      <c r="CD59" s="1317"/>
      <c r="CM59" s="1317"/>
      <c r="CN59" s="1317"/>
      <c r="CO59" s="1317"/>
      <c r="CP59" s="1317"/>
      <c r="CY59" s="1317"/>
      <c r="CZ59" s="1317"/>
      <c r="DA59" s="1317"/>
      <c r="DB59" s="1317"/>
      <c r="DC59" s="1317"/>
      <c r="DD59" s="1316"/>
      <c r="DE59" s="1311"/>
    </row>
    <row r="60" spans="1:109" s="1305" customFormat="1" ht="13.5">
      <c r="A60" s="1268"/>
      <c r="B60" s="1311"/>
      <c r="K60" s="1317"/>
      <c r="L60" s="1317"/>
      <c r="M60" s="1317"/>
      <c r="N60" s="1317"/>
      <c r="AQ60" s="1317"/>
      <c r="AR60" s="1317"/>
      <c r="AS60" s="1317"/>
      <c r="AT60" s="1317"/>
      <c r="BC60" s="1317"/>
      <c r="BD60" s="1317"/>
      <c r="BE60" s="1317"/>
      <c r="BF60" s="1317"/>
      <c r="BO60" s="1317"/>
      <c r="BP60" s="1317"/>
      <c r="BQ60" s="1317"/>
      <c r="BR60" s="1317"/>
      <c r="CA60" s="1317"/>
      <c r="CB60" s="1317"/>
      <c r="CC60" s="1317"/>
      <c r="CD60" s="1317"/>
      <c r="CM60" s="1317"/>
      <c r="CN60" s="1317"/>
      <c r="CO60" s="1317"/>
      <c r="CP60" s="1317"/>
      <c r="CY60" s="1317"/>
      <c r="CZ60" s="1317"/>
      <c r="DA60" s="1317"/>
      <c r="DB60" s="1317"/>
      <c r="DC60" s="1317"/>
      <c r="DD60" s="1316"/>
      <c r="DE60" s="1311"/>
    </row>
    <row r="61" spans="1:109" s="1305" customFormat="1" ht="13.5">
      <c r="A61" s="1268"/>
      <c r="B61" s="1315"/>
      <c r="C61" s="1314"/>
      <c r="D61" s="1314"/>
      <c r="E61" s="1314"/>
      <c r="F61" s="1314"/>
      <c r="G61" s="1314"/>
      <c r="H61" s="1314"/>
      <c r="I61" s="1314"/>
      <c r="J61" s="1314"/>
      <c r="K61" s="1314"/>
      <c r="L61" s="1314"/>
      <c r="M61" s="1313"/>
      <c r="N61" s="1313"/>
      <c r="O61" s="1314"/>
      <c r="P61" s="1314"/>
      <c r="Q61" s="1314"/>
      <c r="R61" s="1314"/>
      <c r="S61" s="1314"/>
      <c r="T61" s="1314"/>
      <c r="U61" s="1314"/>
      <c r="V61" s="1314"/>
      <c r="W61" s="1314"/>
      <c r="X61" s="1314"/>
      <c r="Y61" s="1314"/>
      <c r="Z61" s="1314"/>
      <c r="AA61" s="1314"/>
      <c r="AB61" s="1314"/>
      <c r="AC61" s="1314"/>
      <c r="AD61" s="1314"/>
      <c r="AE61" s="1314"/>
      <c r="AF61" s="1314"/>
      <c r="AG61" s="1314"/>
      <c r="AH61" s="1314"/>
      <c r="AI61" s="1314"/>
      <c r="AJ61" s="1314"/>
      <c r="AK61" s="1314"/>
      <c r="AL61" s="1314"/>
      <c r="AM61" s="1314"/>
      <c r="AN61" s="1314"/>
      <c r="AO61" s="1314"/>
      <c r="AP61" s="1314"/>
      <c r="AQ61" s="1314"/>
      <c r="AR61" s="1314"/>
      <c r="AS61" s="1313"/>
      <c r="AT61" s="1313"/>
      <c r="AU61" s="1314"/>
      <c r="AV61" s="1314"/>
      <c r="AW61" s="1314"/>
      <c r="AX61" s="1314"/>
      <c r="AY61" s="1314"/>
      <c r="AZ61" s="1314"/>
      <c r="BA61" s="1314"/>
      <c r="BB61" s="1314"/>
      <c r="BC61" s="1314"/>
      <c r="BD61" s="1314"/>
      <c r="BE61" s="1313"/>
      <c r="BF61" s="1313"/>
      <c r="BG61" s="1314"/>
      <c r="BH61" s="1314"/>
      <c r="BI61" s="1314"/>
      <c r="BJ61" s="1314"/>
      <c r="BK61" s="1314"/>
      <c r="BL61" s="1314"/>
      <c r="BM61" s="1314"/>
      <c r="BN61" s="1314"/>
      <c r="BO61" s="1314"/>
      <c r="BP61" s="1314"/>
      <c r="BQ61" s="1313"/>
      <c r="BR61" s="1313"/>
      <c r="BS61" s="1314"/>
      <c r="BT61" s="1314"/>
      <c r="BU61" s="1314"/>
      <c r="BV61" s="1314"/>
      <c r="BW61" s="1314"/>
      <c r="BX61" s="1314"/>
      <c r="BY61" s="1314"/>
      <c r="BZ61" s="1314"/>
      <c r="CA61" s="1314"/>
      <c r="CB61" s="1314"/>
      <c r="CC61" s="1313"/>
      <c r="CD61" s="1313"/>
      <c r="CE61" s="1314"/>
      <c r="CF61" s="1314"/>
      <c r="CG61" s="1314"/>
      <c r="CH61" s="1314"/>
      <c r="CI61" s="1314"/>
      <c r="CJ61" s="1314"/>
      <c r="CK61" s="1314"/>
      <c r="CL61" s="1314"/>
      <c r="CM61" s="1314"/>
      <c r="CN61" s="1314"/>
      <c r="CO61" s="1313"/>
      <c r="CP61" s="1313"/>
      <c r="CQ61" s="1314"/>
      <c r="CR61" s="1314"/>
      <c r="CS61" s="1314"/>
      <c r="CT61" s="1314"/>
      <c r="CU61" s="1314"/>
      <c r="CV61" s="1314"/>
      <c r="CW61" s="1314"/>
      <c r="CX61" s="1314"/>
      <c r="CY61" s="1314"/>
      <c r="CZ61" s="1314"/>
      <c r="DA61" s="1313"/>
      <c r="DB61" s="1313"/>
      <c r="DC61" s="1313"/>
      <c r="DD61" s="1312"/>
      <c r="DE61" s="1311"/>
    </row>
    <row r="62" spans="1:109" ht="13.5">
      <c r="B62" s="1310"/>
      <c r="C62" s="1310"/>
      <c r="D62" s="1310"/>
      <c r="E62" s="1310"/>
      <c r="F62" s="1310"/>
      <c r="G62" s="1310"/>
      <c r="H62" s="1310"/>
      <c r="I62" s="1310"/>
      <c r="J62" s="1310"/>
      <c r="K62" s="1310"/>
      <c r="L62" s="1310"/>
      <c r="M62" s="1310"/>
      <c r="N62" s="1310"/>
      <c r="O62" s="1310"/>
      <c r="P62" s="1310"/>
      <c r="Q62" s="1310"/>
      <c r="R62" s="1310"/>
      <c r="S62" s="1310"/>
      <c r="T62" s="1310"/>
      <c r="U62" s="1310"/>
      <c r="V62" s="1310"/>
      <c r="W62" s="1310"/>
      <c r="X62" s="1310"/>
      <c r="Y62" s="1310"/>
      <c r="Z62" s="1310"/>
      <c r="AA62" s="1310"/>
      <c r="AB62" s="1310"/>
      <c r="AC62" s="1310"/>
      <c r="AD62" s="1310"/>
      <c r="AE62" s="1310"/>
      <c r="AF62" s="1310"/>
      <c r="AG62" s="1310"/>
      <c r="AH62" s="1310"/>
      <c r="AI62" s="1310"/>
      <c r="AJ62" s="1310"/>
      <c r="AK62" s="1310"/>
      <c r="AL62" s="1310"/>
      <c r="AM62" s="1310"/>
      <c r="AN62" s="1310"/>
      <c r="AO62" s="1310"/>
      <c r="AP62" s="1310"/>
      <c r="AQ62" s="1310"/>
      <c r="AR62" s="1310"/>
      <c r="AS62" s="1310"/>
      <c r="AT62" s="1310"/>
      <c r="AU62" s="1310"/>
      <c r="AV62" s="1310"/>
      <c r="AW62" s="1310"/>
      <c r="AX62" s="1310"/>
      <c r="AY62" s="1310"/>
      <c r="AZ62" s="1310"/>
      <c r="BA62" s="1310"/>
      <c r="BB62" s="1310"/>
      <c r="BC62" s="1310"/>
      <c r="BD62" s="1310"/>
      <c r="BE62" s="1310"/>
      <c r="BF62" s="1310"/>
      <c r="BG62" s="1310"/>
      <c r="BH62" s="1310"/>
      <c r="BI62" s="1310"/>
      <c r="BJ62" s="1310"/>
      <c r="BK62" s="1310"/>
      <c r="BL62" s="1310"/>
      <c r="BM62" s="1310"/>
      <c r="BN62" s="1310"/>
      <c r="BO62" s="1310"/>
      <c r="BP62" s="1310"/>
      <c r="BQ62" s="1310"/>
      <c r="BR62" s="1310"/>
      <c r="BS62" s="1310"/>
      <c r="BT62" s="1310"/>
      <c r="BU62" s="1310"/>
      <c r="BV62" s="1310"/>
      <c r="BW62" s="1310"/>
      <c r="BX62" s="1310"/>
      <c r="BY62" s="1310"/>
      <c r="BZ62" s="1310"/>
      <c r="CA62" s="1310"/>
      <c r="CB62" s="1310"/>
      <c r="CC62" s="1310"/>
      <c r="CD62" s="1310"/>
      <c r="CE62" s="1310"/>
      <c r="CF62" s="1310"/>
      <c r="CG62" s="1310"/>
      <c r="CH62" s="1310"/>
      <c r="CI62" s="1310"/>
      <c r="CJ62" s="1310"/>
      <c r="CK62" s="1310"/>
      <c r="CL62" s="1310"/>
      <c r="CM62" s="1310"/>
      <c r="CN62" s="1310"/>
      <c r="CO62" s="1310"/>
      <c r="CP62" s="1310"/>
      <c r="CQ62" s="1310"/>
      <c r="CR62" s="1310"/>
      <c r="CS62" s="1310"/>
      <c r="CT62" s="1310"/>
      <c r="CU62" s="1310"/>
      <c r="CV62" s="1310"/>
      <c r="CW62" s="1310"/>
      <c r="CX62" s="1310"/>
      <c r="CY62" s="1310"/>
      <c r="CZ62" s="1310"/>
      <c r="DA62" s="1310"/>
      <c r="DB62" s="1310"/>
      <c r="DC62" s="1310"/>
      <c r="DD62" s="1310"/>
      <c r="DE62" s="1268"/>
    </row>
    <row r="63" spans="1:109" ht="17.25">
      <c r="B63" s="1309" t="s">
        <v>592</v>
      </c>
    </row>
    <row r="64" spans="1:109" ht="13.5">
      <c r="B64" s="1269"/>
      <c r="G64" s="1306"/>
      <c r="I64" s="1308"/>
      <c r="J64" s="1308"/>
      <c r="K64" s="1308"/>
      <c r="L64" s="1308"/>
      <c r="M64" s="1308"/>
      <c r="N64" s="1307"/>
      <c r="AM64" s="1306"/>
      <c r="AN64" s="1306" t="s">
        <v>591</v>
      </c>
      <c r="AP64" s="1305"/>
      <c r="AQ64" s="1305"/>
      <c r="AR64" s="1305"/>
      <c r="AY64" s="1306"/>
      <c r="BA64" s="1305"/>
      <c r="BB64" s="1305"/>
      <c r="BC64" s="1305"/>
      <c r="BK64" s="1306"/>
      <c r="BM64" s="1305"/>
      <c r="BN64" s="1305"/>
      <c r="BO64" s="1305"/>
      <c r="BW64" s="1306"/>
      <c r="BY64" s="1305"/>
      <c r="BZ64" s="1305"/>
      <c r="CA64" s="1305"/>
      <c r="CI64" s="1306"/>
      <c r="CK64" s="1305"/>
      <c r="CL64" s="1305"/>
      <c r="CM64" s="1305"/>
      <c r="CU64" s="1306"/>
      <c r="CW64" s="1305"/>
      <c r="CX64" s="1305"/>
      <c r="CY64" s="1305"/>
    </row>
    <row r="65" spans="2:107" ht="13.5">
      <c r="B65" s="1269"/>
      <c r="AN65" s="1304" t="s">
        <v>590</v>
      </c>
      <c r="AO65" s="1303"/>
      <c r="AP65" s="1303"/>
      <c r="AQ65" s="1303"/>
      <c r="AR65" s="1303"/>
      <c r="AS65" s="1303"/>
      <c r="AT65" s="1303"/>
      <c r="AU65" s="1303"/>
      <c r="AV65" s="1303"/>
      <c r="AW65" s="1303"/>
      <c r="AX65" s="1303"/>
      <c r="AY65" s="1303"/>
      <c r="AZ65" s="1303"/>
      <c r="BA65" s="1303"/>
      <c r="BB65" s="1303"/>
      <c r="BC65" s="1303"/>
      <c r="BD65" s="1303"/>
      <c r="BE65" s="1303"/>
      <c r="BF65" s="1303"/>
      <c r="BG65" s="1303"/>
      <c r="BH65" s="1303"/>
      <c r="BI65" s="1303"/>
      <c r="BJ65" s="1303"/>
      <c r="BK65" s="1303"/>
      <c r="BL65" s="1303"/>
      <c r="BM65" s="1303"/>
      <c r="BN65" s="1303"/>
      <c r="BO65" s="1303"/>
      <c r="BP65" s="1303"/>
      <c r="BQ65" s="1303"/>
      <c r="BR65" s="1303"/>
      <c r="BS65" s="1303"/>
      <c r="BT65" s="1303"/>
      <c r="BU65" s="1303"/>
      <c r="BV65" s="1303"/>
      <c r="BW65" s="1303"/>
      <c r="BX65" s="1303"/>
      <c r="BY65" s="1303"/>
      <c r="BZ65" s="1303"/>
      <c r="CA65" s="1303"/>
      <c r="CB65" s="1303"/>
      <c r="CC65" s="1303"/>
      <c r="CD65" s="1303"/>
      <c r="CE65" s="1303"/>
      <c r="CF65" s="1303"/>
      <c r="CG65" s="1303"/>
      <c r="CH65" s="1303"/>
      <c r="CI65" s="1303"/>
      <c r="CJ65" s="1303"/>
      <c r="CK65" s="1303"/>
      <c r="CL65" s="1303"/>
      <c r="CM65" s="1303"/>
      <c r="CN65" s="1303"/>
      <c r="CO65" s="1303"/>
      <c r="CP65" s="1303"/>
      <c r="CQ65" s="1303"/>
      <c r="CR65" s="1303"/>
      <c r="CS65" s="1303"/>
      <c r="CT65" s="1303"/>
      <c r="CU65" s="1303"/>
      <c r="CV65" s="1303"/>
      <c r="CW65" s="1303"/>
      <c r="CX65" s="1303"/>
      <c r="CY65" s="1303"/>
      <c r="CZ65" s="1303"/>
      <c r="DA65" s="1303"/>
      <c r="DB65" s="1303"/>
      <c r="DC65" s="1302"/>
    </row>
    <row r="66" spans="2:107" ht="13.5">
      <c r="B66" s="1269"/>
      <c r="AN66" s="1301"/>
      <c r="AO66" s="1300"/>
      <c r="AP66" s="1300"/>
      <c r="AQ66" s="1300"/>
      <c r="AR66" s="1300"/>
      <c r="AS66" s="1300"/>
      <c r="AT66" s="1300"/>
      <c r="AU66" s="1300"/>
      <c r="AV66" s="1300"/>
      <c r="AW66" s="1300"/>
      <c r="AX66" s="1300"/>
      <c r="AY66" s="1300"/>
      <c r="AZ66" s="1300"/>
      <c r="BA66" s="1300"/>
      <c r="BB66" s="1300"/>
      <c r="BC66" s="1300"/>
      <c r="BD66" s="1300"/>
      <c r="BE66" s="1300"/>
      <c r="BF66" s="1300"/>
      <c r="BG66" s="1300"/>
      <c r="BH66" s="1300"/>
      <c r="BI66" s="1300"/>
      <c r="BJ66" s="1300"/>
      <c r="BK66" s="1300"/>
      <c r="BL66" s="1300"/>
      <c r="BM66" s="1300"/>
      <c r="BN66" s="1300"/>
      <c r="BO66" s="1300"/>
      <c r="BP66" s="1300"/>
      <c r="BQ66" s="1300"/>
      <c r="BR66" s="1300"/>
      <c r="BS66" s="1300"/>
      <c r="BT66" s="1300"/>
      <c r="BU66" s="1300"/>
      <c r="BV66" s="1300"/>
      <c r="BW66" s="1300"/>
      <c r="BX66" s="1300"/>
      <c r="BY66" s="1300"/>
      <c r="BZ66" s="1300"/>
      <c r="CA66" s="1300"/>
      <c r="CB66" s="1300"/>
      <c r="CC66" s="1300"/>
      <c r="CD66" s="1300"/>
      <c r="CE66" s="1300"/>
      <c r="CF66" s="1300"/>
      <c r="CG66" s="1300"/>
      <c r="CH66" s="1300"/>
      <c r="CI66" s="1300"/>
      <c r="CJ66" s="1300"/>
      <c r="CK66" s="1300"/>
      <c r="CL66" s="1300"/>
      <c r="CM66" s="1300"/>
      <c r="CN66" s="1300"/>
      <c r="CO66" s="1300"/>
      <c r="CP66" s="1300"/>
      <c r="CQ66" s="1300"/>
      <c r="CR66" s="1300"/>
      <c r="CS66" s="1300"/>
      <c r="CT66" s="1300"/>
      <c r="CU66" s="1300"/>
      <c r="CV66" s="1300"/>
      <c r="CW66" s="1300"/>
      <c r="CX66" s="1300"/>
      <c r="CY66" s="1300"/>
      <c r="CZ66" s="1300"/>
      <c r="DA66" s="1300"/>
      <c r="DB66" s="1300"/>
      <c r="DC66" s="1299"/>
    </row>
    <row r="67" spans="2:107" ht="13.5">
      <c r="B67" s="1269"/>
      <c r="AN67" s="1301"/>
      <c r="AO67" s="1300"/>
      <c r="AP67" s="1300"/>
      <c r="AQ67" s="1300"/>
      <c r="AR67" s="1300"/>
      <c r="AS67" s="1300"/>
      <c r="AT67" s="1300"/>
      <c r="AU67" s="1300"/>
      <c r="AV67" s="1300"/>
      <c r="AW67" s="1300"/>
      <c r="AX67" s="1300"/>
      <c r="AY67" s="1300"/>
      <c r="AZ67" s="1300"/>
      <c r="BA67" s="1300"/>
      <c r="BB67" s="1300"/>
      <c r="BC67" s="1300"/>
      <c r="BD67" s="1300"/>
      <c r="BE67" s="1300"/>
      <c r="BF67" s="1300"/>
      <c r="BG67" s="1300"/>
      <c r="BH67" s="1300"/>
      <c r="BI67" s="1300"/>
      <c r="BJ67" s="1300"/>
      <c r="BK67" s="1300"/>
      <c r="BL67" s="1300"/>
      <c r="BM67" s="1300"/>
      <c r="BN67" s="1300"/>
      <c r="BO67" s="1300"/>
      <c r="BP67" s="1300"/>
      <c r="BQ67" s="1300"/>
      <c r="BR67" s="1300"/>
      <c r="BS67" s="1300"/>
      <c r="BT67" s="1300"/>
      <c r="BU67" s="1300"/>
      <c r="BV67" s="1300"/>
      <c r="BW67" s="1300"/>
      <c r="BX67" s="1300"/>
      <c r="BY67" s="1300"/>
      <c r="BZ67" s="1300"/>
      <c r="CA67" s="1300"/>
      <c r="CB67" s="1300"/>
      <c r="CC67" s="1300"/>
      <c r="CD67" s="1300"/>
      <c r="CE67" s="1300"/>
      <c r="CF67" s="1300"/>
      <c r="CG67" s="1300"/>
      <c r="CH67" s="1300"/>
      <c r="CI67" s="1300"/>
      <c r="CJ67" s="1300"/>
      <c r="CK67" s="1300"/>
      <c r="CL67" s="1300"/>
      <c r="CM67" s="1300"/>
      <c r="CN67" s="1300"/>
      <c r="CO67" s="1300"/>
      <c r="CP67" s="1300"/>
      <c r="CQ67" s="1300"/>
      <c r="CR67" s="1300"/>
      <c r="CS67" s="1300"/>
      <c r="CT67" s="1300"/>
      <c r="CU67" s="1300"/>
      <c r="CV67" s="1300"/>
      <c r="CW67" s="1300"/>
      <c r="CX67" s="1300"/>
      <c r="CY67" s="1300"/>
      <c r="CZ67" s="1300"/>
      <c r="DA67" s="1300"/>
      <c r="DB67" s="1300"/>
      <c r="DC67" s="1299"/>
    </row>
    <row r="68" spans="2:107" ht="13.5">
      <c r="B68" s="1269"/>
      <c r="AN68" s="1301"/>
      <c r="AO68" s="1300"/>
      <c r="AP68" s="1300"/>
      <c r="AQ68" s="1300"/>
      <c r="AR68" s="1300"/>
      <c r="AS68" s="1300"/>
      <c r="AT68" s="1300"/>
      <c r="AU68" s="1300"/>
      <c r="AV68" s="1300"/>
      <c r="AW68" s="1300"/>
      <c r="AX68" s="1300"/>
      <c r="AY68" s="1300"/>
      <c r="AZ68" s="1300"/>
      <c r="BA68" s="1300"/>
      <c r="BB68" s="1300"/>
      <c r="BC68" s="1300"/>
      <c r="BD68" s="1300"/>
      <c r="BE68" s="1300"/>
      <c r="BF68" s="1300"/>
      <c r="BG68" s="1300"/>
      <c r="BH68" s="1300"/>
      <c r="BI68" s="1300"/>
      <c r="BJ68" s="1300"/>
      <c r="BK68" s="1300"/>
      <c r="BL68" s="1300"/>
      <c r="BM68" s="1300"/>
      <c r="BN68" s="1300"/>
      <c r="BO68" s="1300"/>
      <c r="BP68" s="1300"/>
      <c r="BQ68" s="1300"/>
      <c r="BR68" s="1300"/>
      <c r="BS68" s="1300"/>
      <c r="BT68" s="1300"/>
      <c r="BU68" s="1300"/>
      <c r="BV68" s="1300"/>
      <c r="BW68" s="1300"/>
      <c r="BX68" s="1300"/>
      <c r="BY68" s="1300"/>
      <c r="BZ68" s="1300"/>
      <c r="CA68" s="1300"/>
      <c r="CB68" s="1300"/>
      <c r="CC68" s="1300"/>
      <c r="CD68" s="1300"/>
      <c r="CE68" s="1300"/>
      <c r="CF68" s="1300"/>
      <c r="CG68" s="1300"/>
      <c r="CH68" s="1300"/>
      <c r="CI68" s="1300"/>
      <c r="CJ68" s="1300"/>
      <c r="CK68" s="1300"/>
      <c r="CL68" s="1300"/>
      <c r="CM68" s="1300"/>
      <c r="CN68" s="1300"/>
      <c r="CO68" s="1300"/>
      <c r="CP68" s="1300"/>
      <c r="CQ68" s="1300"/>
      <c r="CR68" s="1300"/>
      <c r="CS68" s="1300"/>
      <c r="CT68" s="1300"/>
      <c r="CU68" s="1300"/>
      <c r="CV68" s="1300"/>
      <c r="CW68" s="1300"/>
      <c r="CX68" s="1300"/>
      <c r="CY68" s="1300"/>
      <c r="CZ68" s="1300"/>
      <c r="DA68" s="1300"/>
      <c r="DB68" s="1300"/>
      <c r="DC68" s="1299"/>
    </row>
    <row r="69" spans="2:107" ht="13.5">
      <c r="B69" s="1269"/>
      <c r="AN69" s="1298"/>
      <c r="AO69" s="1297"/>
      <c r="AP69" s="1297"/>
      <c r="AQ69" s="1297"/>
      <c r="AR69" s="1297"/>
      <c r="AS69" s="1297"/>
      <c r="AT69" s="1297"/>
      <c r="AU69" s="1297"/>
      <c r="AV69" s="1297"/>
      <c r="AW69" s="1297"/>
      <c r="AX69" s="1297"/>
      <c r="AY69" s="1297"/>
      <c r="AZ69" s="1297"/>
      <c r="BA69" s="1297"/>
      <c r="BB69" s="1297"/>
      <c r="BC69" s="1297"/>
      <c r="BD69" s="1297"/>
      <c r="BE69" s="1297"/>
      <c r="BF69" s="1297"/>
      <c r="BG69" s="1297"/>
      <c r="BH69" s="1297"/>
      <c r="BI69" s="1297"/>
      <c r="BJ69" s="1297"/>
      <c r="BK69" s="1297"/>
      <c r="BL69" s="1297"/>
      <c r="BM69" s="1297"/>
      <c r="BN69" s="1297"/>
      <c r="BO69" s="1297"/>
      <c r="BP69" s="1297"/>
      <c r="BQ69" s="1297"/>
      <c r="BR69" s="1297"/>
      <c r="BS69" s="1297"/>
      <c r="BT69" s="1297"/>
      <c r="BU69" s="1297"/>
      <c r="BV69" s="1297"/>
      <c r="BW69" s="1297"/>
      <c r="BX69" s="1297"/>
      <c r="BY69" s="1297"/>
      <c r="BZ69" s="1297"/>
      <c r="CA69" s="1297"/>
      <c r="CB69" s="1297"/>
      <c r="CC69" s="1297"/>
      <c r="CD69" s="1297"/>
      <c r="CE69" s="1297"/>
      <c r="CF69" s="1297"/>
      <c r="CG69" s="1297"/>
      <c r="CH69" s="1297"/>
      <c r="CI69" s="1297"/>
      <c r="CJ69" s="1297"/>
      <c r="CK69" s="1297"/>
      <c r="CL69" s="1297"/>
      <c r="CM69" s="1297"/>
      <c r="CN69" s="1297"/>
      <c r="CO69" s="1297"/>
      <c r="CP69" s="1297"/>
      <c r="CQ69" s="1297"/>
      <c r="CR69" s="1297"/>
      <c r="CS69" s="1297"/>
      <c r="CT69" s="1297"/>
      <c r="CU69" s="1297"/>
      <c r="CV69" s="1297"/>
      <c r="CW69" s="1297"/>
      <c r="CX69" s="1297"/>
      <c r="CY69" s="1297"/>
      <c r="CZ69" s="1297"/>
      <c r="DA69" s="1297"/>
      <c r="DB69" s="1297"/>
      <c r="DC69" s="1296"/>
    </row>
    <row r="70" spans="2:107" ht="13.5">
      <c r="B70" s="1269"/>
      <c r="H70" s="1295"/>
      <c r="I70" s="1295"/>
      <c r="J70" s="1293"/>
      <c r="K70" s="1293"/>
      <c r="L70" s="1292"/>
      <c r="M70" s="1293"/>
      <c r="N70" s="1292"/>
      <c r="AN70" s="1283"/>
      <c r="AO70" s="1283"/>
      <c r="AP70" s="1283"/>
      <c r="AZ70" s="1283"/>
      <c r="BA70" s="1283"/>
      <c r="BB70" s="1283"/>
      <c r="BL70" s="1283"/>
      <c r="BM70" s="1283"/>
      <c r="BN70" s="1283"/>
      <c r="BX70" s="1283"/>
      <c r="BY70" s="1283"/>
      <c r="BZ70" s="1283"/>
      <c r="CJ70" s="1283"/>
      <c r="CK70" s="1283"/>
      <c r="CL70" s="1283"/>
      <c r="CV70" s="1283"/>
      <c r="CW70" s="1283"/>
      <c r="CX70" s="1283"/>
    </row>
    <row r="71" spans="2:107" ht="13.5">
      <c r="B71" s="1269"/>
      <c r="G71" s="1291"/>
      <c r="I71" s="1294"/>
      <c r="J71" s="1293"/>
      <c r="K71" s="1293"/>
      <c r="L71" s="1292"/>
      <c r="M71" s="1293"/>
      <c r="N71" s="1292"/>
      <c r="AM71" s="1291"/>
      <c r="AN71" s="1268" t="s">
        <v>589</v>
      </c>
    </row>
    <row r="72" spans="2:107" ht="13.5">
      <c r="B72" s="1269"/>
      <c r="G72" s="1281"/>
      <c r="H72" s="1281"/>
      <c r="I72" s="1281"/>
      <c r="J72" s="1281"/>
      <c r="K72" s="1290"/>
      <c r="L72" s="1290"/>
      <c r="M72" s="1289"/>
      <c r="N72" s="1289"/>
      <c r="AN72" s="1288"/>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6"/>
      <c r="BP72" s="1278" t="s">
        <v>550</v>
      </c>
      <c r="BQ72" s="1278"/>
      <c r="BR72" s="1278"/>
      <c r="BS72" s="1278"/>
      <c r="BT72" s="1278"/>
      <c r="BU72" s="1278"/>
      <c r="BV72" s="1278"/>
      <c r="BW72" s="1278"/>
      <c r="BX72" s="1278" t="s">
        <v>551</v>
      </c>
      <c r="BY72" s="1278"/>
      <c r="BZ72" s="1278"/>
      <c r="CA72" s="1278"/>
      <c r="CB72" s="1278"/>
      <c r="CC72" s="1278"/>
      <c r="CD72" s="1278"/>
      <c r="CE72" s="1278"/>
      <c r="CF72" s="1278" t="s">
        <v>552</v>
      </c>
      <c r="CG72" s="1278"/>
      <c r="CH72" s="1278"/>
      <c r="CI72" s="1278"/>
      <c r="CJ72" s="1278"/>
      <c r="CK72" s="1278"/>
      <c r="CL72" s="1278"/>
      <c r="CM72" s="1278"/>
      <c r="CN72" s="1278" t="s">
        <v>553</v>
      </c>
      <c r="CO72" s="1278"/>
      <c r="CP72" s="1278"/>
      <c r="CQ72" s="1278"/>
      <c r="CR72" s="1278"/>
      <c r="CS72" s="1278"/>
      <c r="CT72" s="1278"/>
      <c r="CU72" s="1278"/>
      <c r="CV72" s="1278" t="s">
        <v>554</v>
      </c>
      <c r="CW72" s="1278"/>
      <c r="CX72" s="1278"/>
      <c r="CY72" s="1278"/>
      <c r="CZ72" s="1278"/>
      <c r="DA72" s="1278"/>
      <c r="DB72" s="1278"/>
      <c r="DC72" s="1278"/>
    </row>
    <row r="73" spans="2:107" ht="13.5">
      <c r="B73" s="1269"/>
      <c r="G73" s="1285"/>
      <c r="H73" s="1285"/>
      <c r="I73" s="1285"/>
      <c r="J73" s="1285"/>
      <c r="K73" s="1282"/>
      <c r="L73" s="1282"/>
      <c r="M73" s="1282"/>
      <c r="N73" s="1282"/>
      <c r="AM73" s="1283"/>
      <c r="AN73" s="1277" t="s">
        <v>588</v>
      </c>
      <c r="AO73" s="1277"/>
      <c r="AP73" s="1277"/>
      <c r="AQ73" s="1277"/>
      <c r="AR73" s="1277"/>
      <c r="AS73" s="1277"/>
      <c r="AT73" s="1277"/>
      <c r="AU73" s="1277"/>
      <c r="AV73" s="1277"/>
      <c r="AW73" s="1277"/>
      <c r="AX73" s="1277"/>
      <c r="AY73" s="1277"/>
      <c r="AZ73" s="1277"/>
      <c r="BA73" s="1277"/>
      <c r="BB73" s="1277" t="s">
        <v>586</v>
      </c>
      <c r="BC73" s="1277"/>
      <c r="BD73" s="1277"/>
      <c r="BE73" s="1277"/>
      <c r="BF73" s="1277"/>
      <c r="BG73" s="1277"/>
      <c r="BH73" s="1277"/>
      <c r="BI73" s="1277"/>
      <c r="BJ73" s="1277"/>
      <c r="BK73" s="1277"/>
      <c r="BL73" s="1277"/>
      <c r="BM73" s="1277"/>
      <c r="BN73" s="1277"/>
      <c r="BO73" s="1277"/>
      <c r="BP73" s="1276"/>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ht="13.5">
      <c r="B74" s="1269"/>
      <c r="G74" s="1285"/>
      <c r="H74" s="1285"/>
      <c r="I74" s="1285"/>
      <c r="J74" s="1285"/>
      <c r="K74" s="1282"/>
      <c r="L74" s="1282"/>
      <c r="M74" s="1282"/>
      <c r="N74" s="1282"/>
      <c r="AM74" s="1283"/>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ht="13.5">
      <c r="B75" s="1269"/>
      <c r="G75" s="1285"/>
      <c r="H75" s="1285"/>
      <c r="I75" s="1281"/>
      <c r="J75" s="1281"/>
      <c r="K75" s="1284"/>
      <c r="L75" s="1284"/>
      <c r="M75" s="1284"/>
      <c r="N75" s="1284"/>
      <c r="AM75" s="1283"/>
      <c r="AN75" s="1277"/>
      <c r="AO75" s="1277"/>
      <c r="AP75" s="1277"/>
      <c r="AQ75" s="1277"/>
      <c r="AR75" s="1277"/>
      <c r="AS75" s="1277"/>
      <c r="AT75" s="1277"/>
      <c r="AU75" s="1277"/>
      <c r="AV75" s="1277"/>
      <c r="AW75" s="1277"/>
      <c r="AX75" s="1277"/>
      <c r="AY75" s="1277"/>
      <c r="AZ75" s="1277"/>
      <c r="BA75" s="1277"/>
      <c r="BB75" s="1277" t="s">
        <v>585</v>
      </c>
      <c r="BC75" s="1277"/>
      <c r="BD75" s="1277"/>
      <c r="BE75" s="1277"/>
      <c r="BF75" s="1277"/>
      <c r="BG75" s="1277"/>
      <c r="BH75" s="1277"/>
      <c r="BI75" s="1277"/>
      <c r="BJ75" s="1277"/>
      <c r="BK75" s="1277"/>
      <c r="BL75" s="1277"/>
      <c r="BM75" s="1277"/>
      <c r="BN75" s="1277"/>
      <c r="BO75" s="1277"/>
      <c r="BP75" s="1276">
        <v>5.6</v>
      </c>
      <c r="BQ75" s="1276"/>
      <c r="BR75" s="1276"/>
      <c r="BS75" s="1276"/>
      <c r="BT75" s="1276"/>
      <c r="BU75" s="1276"/>
      <c r="BV75" s="1276"/>
      <c r="BW75" s="1276"/>
      <c r="BX75" s="1276">
        <v>4</v>
      </c>
      <c r="BY75" s="1276"/>
      <c r="BZ75" s="1276"/>
      <c r="CA75" s="1276"/>
      <c r="CB75" s="1276"/>
      <c r="CC75" s="1276"/>
      <c r="CD75" s="1276"/>
      <c r="CE75" s="1276"/>
      <c r="CF75" s="1276">
        <v>2.8</v>
      </c>
      <c r="CG75" s="1276"/>
      <c r="CH75" s="1276"/>
      <c r="CI75" s="1276"/>
      <c r="CJ75" s="1276"/>
      <c r="CK75" s="1276"/>
      <c r="CL75" s="1276"/>
      <c r="CM75" s="1276"/>
      <c r="CN75" s="1276">
        <v>2.1</v>
      </c>
      <c r="CO75" s="1276"/>
      <c r="CP75" s="1276"/>
      <c r="CQ75" s="1276"/>
      <c r="CR75" s="1276"/>
      <c r="CS75" s="1276"/>
      <c r="CT75" s="1276"/>
      <c r="CU75" s="1276"/>
      <c r="CV75" s="1276">
        <v>1.9</v>
      </c>
      <c r="CW75" s="1276"/>
      <c r="CX75" s="1276"/>
      <c r="CY75" s="1276"/>
      <c r="CZ75" s="1276"/>
      <c r="DA75" s="1276"/>
      <c r="DB75" s="1276"/>
      <c r="DC75" s="1276"/>
    </row>
    <row r="76" spans="2:107" ht="13.5">
      <c r="B76" s="1269"/>
      <c r="G76" s="1285"/>
      <c r="H76" s="1285"/>
      <c r="I76" s="1281"/>
      <c r="J76" s="1281"/>
      <c r="K76" s="1284"/>
      <c r="L76" s="1284"/>
      <c r="M76" s="1284"/>
      <c r="N76" s="1284"/>
      <c r="AM76" s="1283"/>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ht="13.5">
      <c r="B77" s="1269"/>
      <c r="G77" s="1281"/>
      <c r="H77" s="1281"/>
      <c r="I77" s="1281"/>
      <c r="J77" s="1281"/>
      <c r="K77" s="1282"/>
      <c r="L77" s="1282"/>
      <c r="M77" s="1282"/>
      <c r="N77" s="1282"/>
      <c r="AN77" s="1278" t="s">
        <v>587</v>
      </c>
      <c r="AO77" s="1278"/>
      <c r="AP77" s="1278"/>
      <c r="AQ77" s="1278"/>
      <c r="AR77" s="1278"/>
      <c r="AS77" s="1278"/>
      <c r="AT77" s="1278"/>
      <c r="AU77" s="1278"/>
      <c r="AV77" s="1278"/>
      <c r="AW77" s="1278"/>
      <c r="AX77" s="1278"/>
      <c r="AY77" s="1278"/>
      <c r="AZ77" s="1278"/>
      <c r="BA77" s="1278"/>
      <c r="BB77" s="1277" t="s">
        <v>586</v>
      </c>
      <c r="BC77" s="1277"/>
      <c r="BD77" s="1277"/>
      <c r="BE77" s="1277"/>
      <c r="BF77" s="1277"/>
      <c r="BG77" s="1277"/>
      <c r="BH77" s="1277"/>
      <c r="BI77" s="1277"/>
      <c r="BJ77" s="1277"/>
      <c r="BK77" s="1277"/>
      <c r="BL77" s="1277"/>
      <c r="BM77" s="1277"/>
      <c r="BN77" s="1277"/>
      <c r="BO77" s="1277"/>
      <c r="BP77" s="1276">
        <v>0</v>
      </c>
      <c r="BQ77" s="1276"/>
      <c r="BR77" s="1276"/>
      <c r="BS77" s="1276"/>
      <c r="BT77" s="1276"/>
      <c r="BU77" s="1276"/>
      <c r="BV77" s="1276"/>
      <c r="BW77" s="1276"/>
      <c r="BX77" s="1276">
        <v>0</v>
      </c>
      <c r="BY77" s="1276"/>
      <c r="BZ77" s="1276"/>
      <c r="CA77" s="1276"/>
      <c r="CB77" s="1276"/>
      <c r="CC77" s="1276"/>
      <c r="CD77" s="1276"/>
      <c r="CE77" s="1276"/>
      <c r="CF77" s="1276">
        <v>0</v>
      </c>
      <c r="CG77" s="1276"/>
      <c r="CH77" s="1276"/>
      <c r="CI77" s="1276"/>
      <c r="CJ77" s="1276"/>
      <c r="CK77" s="1276"/>
      <c r="CL77" s="1276"/>
      <c r="CM77" s="1276"/>
      <c r="CN77" s="1276">
        <v>0</v>
      </c>
      <c r="CO77" s="1276"/>
      <c r="CP77" s="1276"/>
      <c r="CQ77" s="1276"/>
      <c r="CR77" s="1276"/>
      <c r="CS77" s="1276"/>
      <c r="CT77" s="1276"/>
      <c r="CU77" s="1276"/>
      <c r="CV77" s="1276">
        <v>0</v>
      </c>
      <c r="CW77" s="1276"/>
      <c r="CX77" s="1276"/>
      <c r="CY77" s="1276"/>
      <c r="CZ77" s="1276"/>
      <c r="DA77" s="1276"/>
      <c r="DB77" s="1276"/>
      <c r="DC77" s="1276"/>
    </row>
    <row r="78" spans="2:107" ht="13.5">
      <c r="B78" s="1269"/>
      <c r="G78" s="1281"/>
      <c r="H78" s="1281"/>
      <c r="I78" s="1281"/>
      <c r="J78" s="1281"/>
      <c r="K78" s="1282"/>
      <c r="L78" s="1282"/>
      <c r="M78" s="1282"/>
      <c r="N78" s="1282"/>
      <c r="AN78" s="1278"/>
      <c r="AO78" s="1278"/>
      <c r="AP78" s="1278"/>
      <c r="AQ78" s="1278"/>
      <c r="AR78" s="1278"/>
      <c r="AS78" s="1278"/>
      <c r="AT78" s="1278"/>
      <c r="AU78" s="1278"/>
      <c r="AV78" s="1278"/>
      <c r="AW78" s="1278"/>
      <c r="AX78" s="1278"/>
      <c r="AY78" s="1278"/>
      <c r="AZ78" s="1278"/>
      <c r="BA78" s="1278"/>
      <c r="BB78" s="1277"/>
      <c r="BC78" s="1277"/>
      <c r="BD78" s="1277"/>
      <c r="BE78" s="1277"/>
      <c r="BF78" s="1277"/>
      <c r="BG78" s="1277"/>
      <c r="BH78" s="1277"/>
      <c r="BI78" s="1277"/>
      <c r="BJ78" s="1277"/>
      <c r="BK78" s="1277"/>
      <c r="BL78" s="1277"/>
      <c r="BM78" s="1277"/>
      <c r="BN78" s="1277"/>
      <c r="BO78" s="1277"/>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ht="13.5">
      <c r="B79" s="1269"/>
      <c r="G79" s="1281"/>
      <c r="H79" s="1281"/>
      <c r="I79" s="1280"/>
      <c r="J79" s="1280"/>
      <c r="K79" s="1279"/>
      <c r="L79" s="1279"/>
      <c r="M79" s="1279"/>
      <c r="N79" s="1279"/>
      <c r="AN79" s="1278"/>
      <c r="AO79" s="1278"/>
      <c r="AP79" s="1278"/>
      <c r="AQ79" s="1278"/>
      <c r="AR79" s="1278"/>
      <c r="AS79" s="1278"/>
      <c r="AT79" s="1278"/>
      <c r="AU79" s="1278"/>
      <c r="AV79" s="1278"/>
      <c r="AW79" s="1278"/>
      <c r="AX79" s="1278"/>
      <c r="AY79" s="1278"/>
      <c r="AZ79" s="1278"/>
      <c r="BA79" s="1278"/>
      <c r="BB79" s="1277" t="s">
        <v>585</v>
      </c>
      <c r="BC79" s="1277"/>
      <c r="BD79" s="1277"/>
      <c r="BE79" s="1277"/>
      <c r="BF79" s="1277"/>
      <c r="BG79" s="1277"/>
      <c r="BH79" s="1277"/>
      <c r="BI79" s="1277"/>
      <c r="BJ79" s="1277"/>
      <c r="BK79" s="1277"/>
      <c r="BL79" s="1277"/>
      <c r="BM79" s="1277"/>
      <c r="BN79" s="1277"/>
      <c r="BO79" s="1277"/>
      <c r="BP79" s="1276">
        <v>8.1999999999999993</v>
      </c>
      <c r="BQ79" s="1276"/>
      <c r="BR79" s="1276"/>
      <c r="BS79" s="1276"/>
      <c r="BT79" s="1276"/>
      <c r="BU79" s="1276"/>
      <c r="BV79" s="1276"/>
      <c r="BW79" s="1276"/>
      <c r="BX79" s="1276">
        <v>7.8</v>
      </c>
      <c r="BY79" s="1276"/>
      <c r="BZ79" s="1276"/>
      <c r="CA79" s="1276"/>
      <c r="CB79" s="1276"/>
      <c r="CC79" s="1276"/>
      <c r="CD79" s="1276"/>
      <c r="CE79" s="1276"/>
      <c r="CF79" s="1276">
        <v>7.4</v>
      </c>
      <c r="CG79" s="1276"/>
      <c r="CH79" s="1276"/>
      <c r="CI79" s="1276"/>
      <c r="CJ79" s="1276"/>
      <c r="CK79" s="1276"/>
      <c r="CL79" s="1276"/>
      <c r="CM79" s="1276"/>
      <c r="CN79" s="1276">
        <v>7.1</v>
      </c>
      <c r="CO79" s="1276"/>
      <c r="CP79" s="1276"/>
      <c r="CQ79" s="1276"/>
      <c r="CR79" s="1276"/>
      <c r="CS79" s="1276"/>
      <c r="CT79" s="1276"/>
      <c r="CU79" s="1276"/>
      <c r="CV79" s="1276">
        <v>7.1</v>
      </c>
      <c r="CW79" s="1276"/>
      <c r="CX79" s="1276"/>
      <c r="CY79" s="1276"/>
      <c r="CZ79" s="1276"/>
      <c r="DA79" s="1276"/>
      <c r="DB79" s="1276"/>
      <c r="DC79" s="1276"/>
    </row>
    <row r="80" spans="2:107" ht="13.5">
      <c r="B80" s="1269"/>
      <c r="G80" s="1281"/>
      <c r="H80" s="1281"/>
      <c r="I80" s="1280"/>
      <c r="J80" s="1280"/>
      <c r="K80" s="1279"/>
      <c r="L80" s="1279"/>
      <c r="M80" s="1279"/>
      <c r="N80" s="1279"/>
      <c r="AN80" s="1278"/>
      <c r="AO80" s="1278"/>
      <c r="AP80" s="1278"/>
      <c r="AQ80" s="1278"/>
      <c r="AR80" s="1278"/>
      <c r="AS80" s="1278"/>
      <c r="AT80" s="1278"/>
      <c r="AU80" s="1278"/>
      <c r="AV80" s="1278"/>
      <c r="AW80" s="1278"/>
      <c r="AX80" s="1278"/>
      <c r="AY80" s="1278"/>
      <c r="AZ80" s="1278"/>
      <c r="BA80" s="1278"/>
      <c r="BB80" s="1277"/>
      <c r="BC80" s="1277"/>
      <c r="BD80" s="1277"/>
      <c r="BE80" s="1277"/>
      <c r="BF80" s="1277"/>
      <c r="BG80" s="1277"/>
      <c r="BH80" s="1277"/>
      <c r="BI80" s="1277"/>
      <c r="BJ80" s="1277"/>
      <c r="BK80" s="1277"/>
      <c r="BL80" s="1277"/>
      <c r="BM80" s="1277"/>
      <c r="BN80" s="1277"/>
      <c r="BO80" s="1277"/>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ht="13.5">
      <c r="B81" s="1269"/>
    </row>
    <row r="82" spans="2:109" ht="17.25">
      <c r="B82" s="1269"/>
      <c r="K82" s="1275"/>
      <c r="L82" s="1275"/>
      <c r="M82" s="1275"/>
      <c r="N82" s="1275"/>
      <c r="AQ82" s="1275"/>
      <c r="AR82" s="1275"/>
      <c r="AS82" s="1275"/>
      <c r="AT82" s="1275"/>
      <c r="BC82" s="1275"/>
      <c r="BD82" s="1275"/>
      <c r="BE82" s="1275"/>
      <c r="BF82" s="1275"/>
      <c r="BO82" s="1275"/>
      <c r="BP82" s="1275"/>
      <c r="BQ82" s="1275"/>
      <c r="BR82" s="1275"/>
      <c r="CA82" s="1275"/>
      <c r="CB82" s="1275"/>
      <c r="CC82" s="1275"/>
      <c r="CD82" s="1275"/>
      <c r="CM82" s="1275"/>
      <c r="CN82" s="1275"/>
      <c r="CO82" s="1275"/>
      <c r="CP82" s="1275"/>
      <c r="CY82" s="1275"/>
      <c r="CZ82" s="1275"/>
      <c r="DA82" s="1275"/>
      <c r="DB82" s="1275"/>
      <c r="DC82" s="1275"/>
    </row>
    <row r="83" spans="2:109" ht="13.5">
      <c r="B83" s="1274"/>
      <c r="C83" s="1273"/>
      <c r="D83" s="1273"/>
      <c r="E83" s="1273"/>
      <c r="F83" s="1273"/>
      <c r="G83" s="1273"/>
      <c r="H83" s="1273"/>
      <c r="I83" s="1273"/>
      <c r="J83" s="1273"/>
      <c r="K83" s="1273"/>
      <c r="L83" s="1273"/>
      <c r="M83" s="1273"/>
      <c r="N83" s="1273"/>
      <c r="O83" s="1273"/>
      <c r="P83" s="1273"/>
      <c r="Q83" s="1273"/>
      <c r="R83" s="1273"/>
      <c r="S83" s="1273"/>
      <c r="T83" s="1273"/>
      <c r="U83" s="1273"/>
      <c r="V83" s="1273"/>
      <c r="W83" s="1273"/>
      <c r="X83" s="1273"/>
      <c r="Y83" s="1273"/>
      <c r="Z83" s="1273"/>
      <c r="AA83" s="1273"/>
      <c r="AB83" s="1273"/>
      <c r="AC83" s="1273"/>
      <c r="AD83" s="1273"/>
      <c r="AE83" s="1273"/>
      <c r="AF83" s="1273"/>
      <c r="AG83" s="1273"/>
      <c r="AH83" s="1273"/>
      <c r="AI83" s="1273"/>
      <c r="AJ83" s="1273"/>
      <c r="AK83" s="1273"/>
      <c r="AL83" s="1273"/>
      <c r="AM83" s="1273"/>
      <c r="AN83" s="1273"/>
      <c r="AO83" s="1273"/>
      <c r="AP83" s="1273"/>
      <c r="AQ83" s="1273"/>
      <c r="AR83" s="1273"/>
      <c r="AS83" s="1273"/>
      <c r="AT83" s="1273"/>
      <c r="AU83" s="1273"/>
      <c r="AV83" s="1273"/>
      <c r="AW83" s="1273"/>
      <c r="AX83" s="1273"/>
      <c r="AY83" s="1273"/>
      <c r="AZ83" s="1273"/>
      <c r="BA83" s="1273"/>
      <c r="BB83" s="1273"/>
      <c r="BC83" s="1273"/>
      <c r="BD83" s="1273"/>
      <c r="BE83" s="1273"/>
      <c r="BF83" s="1273"/>
      <c r="BG83" s="1273"/>
      <c r="BH83" s="1273"/>
      <c r="BI83" s="1273"/>
      <c r="BJ83" s="1273"/>
      <c r="BK83" s="1273"/>
      <c r="BL83" s="1273"/>
      <c r="BM83" s="1273"/>
      <c r="BN83" s="1273"/>
      <c r="BO83" s="1273"/>
      <c r="BP83" s="1273"/>
      <c r="BQ83" s="1273"/>
      <c r="BR83" s="1273"/>
      <c r="BS83" s="1273"/>
      <c r="BT83" s="1273"/>
      <c r="BU83" s="1273"/>
      <c r="BV83" s="1273"/>
      <c r="BW83" s="1273"/>
      <c r="BX83" s="1273"/>
      <c r="BY83" s="1273"/>
      <c r="BZ83" s="1273"/>
      <c r="CA83" s="1273"/>
      <c r="CB83" s="1273"/>
      <c r="CC83" s="1273"/>
      <c r="CD83" s="1273"/>
      <c r="CE83" s="1273"/>
      <c r="CF83" s="1273"/>
      <c r="CG83" s="1273"/>
      <c r="CH83" s="1273"/>
      <c r="CI83" s="1273"/>
      <c r="CJ83" s="1273"/>
      <c r="CK83" s="1273"/>
      <c r="CL83" s="1273"/>
      <c r="CM83" s="1273"/>
      <c r="CN83" s="1273"/>
      <c r="CO83" s="1273"/>
      <c r="CP83" s="1273"/>
      <c r="CQ83" s="1273"/>
      <c r="CR83" s="1273"/>
      <c r="CS83" s="1273"/>
      <c r="CT83" s="1273"/>
      <c r="CU83" s="1273"/>
      <c r="CV83" s="1273"/>
      <c r="CW83" s="1273"/>
      <c r="CX83" s="1273"/>
      <c r="CY83" s="1273"/>
      <c r="CZ83" s="1273"/>
      <c r="DA83" s="1273"/>
      <c r="DB83" s="1273"/>
      <c r="DC83" s="1273"/>
      <c r="DD83" s="1272"/>
    </row>
    <row r="84" spans="2:109" ht="13.5">
      <c r="DD84" s="1268"/>
      <c r="DE84" s="1268"/>
    </row>
    <row r="85" spans="2:109" ht="13.5">
      <c r="DD85" s="1268"/>
      <c r="DE85" s="1268"/>
    </row>
    <row r="86" spans="2:109" ht="13.5" hidden="1">
      <c r="DD86" s="1268"/>
      <c r="DE86" s="1268"/>
    </row>
    <row r="87" spans="2:109" ht="13.5" hidden="1">
      <c r="K87" s="1271"/>
      <c r="AQ87" s="1271"/>
      <c r="BC87" s="1271"/>
      <c r="BO87" s="1271"/>
      <c r="CA87" s="1271"/>
      <c r="CM87" s="1271"/>
      <c r="CY87" s="1271"/>
      <c r="DD87" s="1268"/>
      <c r="DE87" s="1268"/>
    </row>
    <row r="88" spans="2:109" ht="13.5" hidden="1">
      <c r="DD88" s="1268"/>
      <c r="DE88" s="1268"/>
    </row>
    <row r="89" spans="2:109" ht="13.5" hidden="1">
      <c r="DD89" s="1268"/>
      <c r="DE89" s="1268"/>
    </row>
    <row r="90" spans="2:109" ht="13.5" hidden="1">
      <c r="DD90" s="1268"/>
      <c r="DE90" s="1268"/>
    </row>
    <row r="91" spans="2:109" ht="13.5" hidden="1">
      <c r="DD91" s="1268"/>
      <c r="DE91" s="1268"/>
    </row>
    <row r="92" spans="2:109" ht="13.5" hidden="1" customHeight="1">
      <c r="DD92" s="1268"/>
      <c r="DE92" s="1268"/>
    </row>
    <row r="93" spans="2:109" ht="13.5" hidden="1" customHeight="1">
      <c r="DD93" s="1268"/>
      <c r="DE93" s="1268"/>
    </row>
    <row r="94" spans="2:109" ht="13.5" hidden="1" customHeight="1">
      <c r="DD94" s="1268"/>
      <c r="DE94" s="1268"/>
    </row>
    <row r="95" spans="2:109" ht="13.5" hidden="1" customHeight="1">
      <c r="DD95" s="1268"/>
      <c r="DE95" s="1268"/>
    </row>
    <row r="96" spans="2:109" ht="13.5" hidden="1" customHeight="1">
      <c r="DD96" s="1268"/>
      <c r="DE96" s="1268"/>
    </row>
    <row r="97" spans="108:109" ht="13.5" hidden="1" customHeight="1">
      <c r="DD97" s="1268"/>
      <c r="DE97" s="1268"/>
    </row>
    <row r="98" spans="108:109" ht="13.5" hidden="1" customHeight="1">
      <c r="DD98" s="1268"/>
      <c r="DE98" s="1268"/>
    </row>
    <row r="99" spans="108:109" ht="13.5" hidden="1" customHeight="1">
      <c r="DD99" s="1268"/>
      <c r="DE99" s="1268"/>
    </row>
    <row r="100" spans="108:109" ht="13.5" hidden="1" customHeight="1">
      <c r="DD100" s="1268"/>
      <c r="DE100" s="1268"/>
    </row>
    <row r="101" spans="108:109" ht="13.5" hidden="1" customHeight="1">
      <c r="DD101" s="1268"/>
      <c r="DE101" s="1268"/>
    </row>
    <row r="102" spans="108:109" ht="13.5" hidden="1" customHeight="1">
      <c r="DD102" s="1268"/>
      <c r="DE102" s="1268"/>
    </row>
    <row r="103" spans="108:109" ht="13.5" hidden="1" customHeight="1">
      <c r="DD103" s="1268"/>
      <c r="DE103" s="1268"/>
    </row>
    <row r="104" spans="108:109" ht="13.5" hidden="1" customHeight="1">
      <c r="DD104" s="1268"/>
      <c r="DE104" s="1268"/>
    </row>
    <row r="105" spans="108:109" ht="13.5" hidden="1" customHeight="1">
      <c r="DD105" s="1268"/>
      <c r="DE105" s="1268"/>
    </row>
    <row r="106" spans="108:109" ht="13.5" hidden="1" customHeight="1">
      <c r="DD106" s="1268"/>
      <c r="DE106" s="1268"/>
    </row>
    <row r="107" spans="108:109" ht="13.5" hidden="1" customHeight="1">
      <c r="DD107" s="1268"/>
      <c r="DE107" s="1268"/>
    </row>
    <row r="108" spans="108:109" ht="13.5" hidden="1" customHeight="1">
      <c r="DD108" s="1268"/>
      <c r="DE108" s="1268"/>
    </row>
    <row r="109" spans="108:109" ht="13.5" hidden="1" customHeight="1">
      <c r="DD109" s="1268"/>
      <c r="DE109" s="1268"/>
    </row>
    <row r="110" spans="108:109" ht="13.5" hidden="1" customHeight="1">
      <c r="DD110" s="1268"/>
      <c r="DE110" s="1268"/>
    </row>
    <row r="111" spans="108:109" ht="13.5" hidden="1" customHeight="1">
      <c r="DD111" s="1268"/>
      <c r="DE111" s="1268"/>
    </row>
    <row r="112" spans="108:109" ht="13.5" hidden="1" customHeight="1">
      <c r="DD112" s="1268"/>
      <c r="DE112" s="1268"/>
    </row>
    <row r="113" spans="108:109" ht="13.5" hidden="1" customHeight="1">
      <c r="DD113" s="1268"/>
      <c r="DE113" s="1268"/>
    </row>
    <row r="114" spans="108:109" ht="13.5" hidden="1" customHeight="1">
      <c r="DD114" s="1268"/>
      <c r="DE114" s="1268"/>
    </row>
    <row r="115" spans="108:109" ht="13.5" hidden="1" customHeight="1">
      <c r="DD115" s="1268"/>
      <c r="DE115" s="1268"/>
    </row>
    <row r="116" spans="108:109" ht="13.5" hidden="1" customHeight="1">
      <c r="DD116" s="1268"/>
      <c r="DE116" s="1268"/>
    </row>
    <row r="117" spans="108:109" ht="13.5" hidden="1" customHeight="1">
      <c r="DD117" s="1268"/>
      <c r="DE117" s="1268"/>
    </row>
    <row r="118" spans="108:109" ht="13.5" hidden="1" customHeight="1">
      <c r="DD118" s="1268"/>
      <c r="DE118" s="1268"/>
    </row>
    <row r="119" spans="108:109" ht="13.5" hidden="1" customHeight="1">
      <c r="DD119" s="1268"/>
      <c r="DE119" s="1268"/>
    </row>
    <row r="120" spans="108:109" ht="13.5" hidden="1" customHeight="1">
      <c r="DD120" s="1268"/>
      <c r="DE120" s="1268"/>
    </row>
    <row r="121" spans="108:109" ht="13.5" hidden="1" customHeight="1">
      <c r="DD121" s="1268"/>
      <c r="DE121" s="1268"/>
    </row>
    <row r="122" spans="108:109" ht="13.5" hidden="1" customHeight="1">
      <c r="DD122" s="1268"/>
      <c r="DE122" s="1268"/>
    </row>
    <row r="123" spans="108:109" ht="13.5" hidden="1" customHeight="1">
      <c r="DD123" s="1268"/>
      <c r="DE123" s="1268"/>
    </row>
    <row r="124" spans="108:109" ht="13.5" hidden="1" customHeight="1">
      <c r="DD124" s="1268"/>
      <c r="DE124" s="1268"/>
    </row>
    <row r="125" spans="108:109" ht="13.5" hidden="1" customHeight="1">
      <c r="DD125" s="1268"/>
      <c r="DE125" s="1268"/>
    </row>
    <row r="126" spans="108:109" ht="13.5" hidden="1" customHeight="1">
      <c r="DD126" s="1268"/>
      <c r="DE126" s="1268"/>
    </row>
    <row r="127" spans="108:109" ht="13.5" hidden="1" customHeight="1">
      <c r="DD127" s="1268"/>
      <c r="DE127" s="1268"/>
    </row>
    <row r="128" spans="108:109" ht="13.5" hidden="1" customHeight="1">
      <c r="DD128" s="1268"/>
      <c r="DE128" s="1268"/>
    </row>
    <row r="129" spans="108:109" ht="13.5" hidden="1" customHeight="1">
      <c r="DD129" s="1268"/>
      <c r="DE129" s="1268"/>
    </row>
    <row r="130" spans="108:109" ht="13.5" hidden="1" customHeight="1">
      <c r="DD130" s="1268"/>
      <c r="DE130" s="1268"/>
    </row>
    <row r="131" spans="108:109" ht="13.5" hidden="1" customHeight="1">
      <c r="DD131" s="1268"/>
      <c r="DE131" s="1268"/>
    </row>
    <row r="132" spans="108:109" ht="13.5" hidden="1" customHeight="1">
      <c r="DD132" s="1268"/>
      <c r="DE132" s="1268"/>
    </row>
    <row r="133" spans="108:109" ht="13.5" hidden="1" customHeight="1">
      <c r="DD133" s="1268"/>
      <c r="DE133" s="1268"/>
    </row>
    <row r="134" spans="108:109" ht="13.5" hidden="1" customHeight="1">
      <c r="DD134" s="1268"/>
      <c r="DE134" s="1268"/>
    </row>
    <row r="135" spans="108:109" ht="13.5" hidden="1" customHeight="1">
      <c r="DD135" s="1268"/>
      <c r="DE135" s="1268"/>
    </row>
    <row r="136" spans="108:109" ht="13.5" hidden="1" customHeight="1">
      <c r="DD136" s="1268"/>
      <c r="DE136" s="1268"/>
    </row>
    <row r="137" spans="108:109" ht="13.5" hidden="1" customHeight="1">
      <c r="DD137" s="1268"/>
      <c r="DE137" s="1268"/>
    </row>
    <row r="138" spans="108:109" ht="13.5" hidden="1" customHeight="1">
      <c r="DD138" s="1268"/>
      <c r="DE138" s="1268"/>
    </row>
    <row r="139" spans="108:109" ht="13.5" hidden="1" customHeight="1">
      <c r="DD139" s="1268"/>
      <c r="DE139" s="1268"/>
    </row>
    <row r="140" spans="108:109" ht="13.5" hidden="1" customHeight="1">
      <c r="DD140" s="1268"/>
      <c r="DE140" s="1268"/>
    </row>
    <row r="141" spans="108:109" ht="13.5" hidden="1" customHeight="1">
      <c r="DD141" s="1268"/>
      <c r="DE141" s="1268"/>
    </row>
    <row r="142" spans="108:109" ht="13.5" hidden="1" customHeight="1">
      <c r="DD142" s="1268"/>
      <c r="DE142" s="1268"/>
    </row>
    <row r="143" spans="108:109" ht="13.5" hidden="1" customHeight="1">
      <c r="DD143" s="1268"/>
      <c r="DE143" s="1268"/>
    </row>
    <row r="144" spans="108:109" ht="13.5" hidden="1" customHeight="1">
      <c r="DD144" s="1268"/>
      <c r="DE144" s="1268"/>
    </row>
    <row r="145" spans="108:109" ht="13.5" hidden="1" customHeight="1">
      <c r="DD145" s="1268"/>
      <c r="DE145" s="1268"/>
    </row>
    <row r="146" spans="108:109" ht="13.5" hidden="1" customHeight="1">
      <c r="DD146" s="1268"/>
      <c r="DE146" s="1268"/>
    </row>
    <row r="147" spans="108:109" ht="13.5" hidden="1" customHeight="1">
      <c r="DD147" s="1268"/>
      <c r="DE147" s="1268"/>
    </row>
    <row r="148" spans="108:109" ht="13.5" hidden="1" customHeight="1">
      <c r="DD148" s="1268"/>
      <c r="DE148" s="1268"/>
    </row>
    <row r="149" spans="108:109" ht="13.5" hidden="1" customHeight="1">
      <c r="DD149" s="1268"/>
      <c r="DE149" s="1268"/>
    </row>
    <row r="150" spans="108:109" ht="13.5" hidden="1" customHeight="1">
      <c r="DD150" s="1268"/>
      <c r="DE150" s="1268"/>
    </row>
    <row r="151" spans="108:109" ht="13.5" hidden="1" customHeight="1">
      <c r="DD151" s="1268"/>
      <c r="DE151" s="1268"/>
    </row>
    <row r="152" spans="108:109" ht="13.5" hidden="1" customHeight="1">
      <c r="DD152" s="1268"/>
      <c r="DE152" s="1268"/>
    </row>
    <row r="153" spans="108:109" ht="13.5" hidden="1" customHeight="1">
      <c r="DD153" s="1268"/>
      <c r="DE153" s="1268"/>
    </row>
    <row r="154" spans="108:109" ht="13.5" hidden="1" customHeight="1">
      <c r="DD154" s="1268"/>
      <c r="DE154" s="1268"/>
    </row>
    <row r="155" spans="108:109" ht="13.5" hidden="1" customHeight="1">
      <c r="DD155" s="1268"/>
      <c r="DE155" s="1268"/>
    </row>
    <row r="156" spans="108:109" ht="13.5" hidden="1" customHeight="1">
      <c r="DD156" s="1268"/>
      <c r="DE156" s="1268"/>
    </row>
    <row r="157" spans="108:109" ht="13.5" hidden="1" customHeight="1">
      <c r="DD157" s="1268"/>
      <c r="DE157" s="1268"/>
    </row>
    <row r="158" spans="108:109" ht="13.5" hidden="1" customHeight="1">
      <c r="DD158" s="1268"/>
      <c r="DE158" s="1268"/>
    </row>
    <row r="159" spans="108:109" ht="13.5" hidden="1" customHeight="1">
      <c r="DD159" s="1268"/>
      <c r="DE159" s="1268"/>
    </row>
    <row r="160" spans="108:109" ht="13.5" hidden="1" customHeight="1">
      <c r="DD160" s="1268"/>
      <c r="DE160" s="1268"/>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azfQMELRNTzt4N2mB/4GfahOJMJh11zSCMyrXI0fLMgry7JTu+3vecnjK+mf/33dbFFRVzJlIeAHTsSeE0neSg==" saltValue="w5XaT2vFVV1sshIZOsyR+Q==" spinCount="100000" sheet="1" objects="1" scenarios="1" formatCells="0"/>
  <dataConsolidate/>
  <mergeCells count="112">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 ref="M55:M56"/>
    <mergeCell ref="N55:N56"/>
    <mergeCell ref="AN55:BA58"/>
    <mergeCell ref="BB55:BO56"/>
    <mergeCell ref="BP55:BW56"/>
    <mergeCell ref="BP57:BW58"/>
    <mergeCell ref="M57:M58"/>
    <mergeCell ref="N57:N58"/>
    <mergeCell ref="BB57:BO58"/>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496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RAlbQSekoJDiFm9+fMjDWPBVWB+cOxNSgCQIuIeLzY1JW0s/vb1dzg+TU7stybNADjOLOwmQWrbKqvSdrJM9PQ==" saltValue="Im6XKzJZ1nLMphp92sWid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496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KIt1en5rtpA2fUM2Nc42W3+EcQ4rD5uz9kw2v0YjSq8lnNhdpVTFb1wM9ZTjnQ6QnJUEhKSL0wME9xFLRTtxVg==" saltValue="lM+5d+PG1GHqCOKqW803f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51</v>
      </c>
      <c r="E2" s="154"/>
      <c r="F2" s="155" t="s">
        <v>547</v>
      </c>
      <c r="G2" s="156"/>
      <c r="H2" s="157"/>
    </row>
    <row r="3" spans="1:8">
      <c r="A3" s="153" t="s">
        <v>540</v>
      </c>
      <c r="B3" s="158"/>
      <c r="C3" s="159"/>
      <c r="D3" s="160">
        <v>202258</v>
      </c>
      <c r="E3" s="161"/>
      <c r="F3" s="162">
        <v>333013</v>
      </c>
      <c r="G3" s="163"/>
      <c r="H3" s="164"/>
    </row>
    <row r="4" spans="1:8">
      <c r="A4" s="165"/>
      <c r="B4" s="166"/>
      <c r="C4" s="167"/>
      <c r="D4" s="168">
        <v>35479</v>
      </c>
      <c r="E4" s="169"/>
      <c r="F4" s="170">
        <v>126732</v>
      </c>
      <c r="G4" s="171"/>
      <c r="H4" s="172"/>
    </row>
    <row r="5" spans="1:8">
      <c r="A5" s="153" t="s">
        <v>542</v>
      </c>
      <c r="B5" s="158"/>
      <c r="C5" s="159"/>
      <c r="D5" s="160">
        <v>181481</v>
      </c>
      <c r="E5" s="161"/>
      <c r="F5" s="162">
        <v>280458</v>
      </c>
      <c r="G5" s="163"/>
      <c r="H5" s="164"/>
    </row>
    <row r="6" spans="1:8">
      <c r="A6" s="165"/>
      <c r="B6" s="166"/>
      <c r="C6" s="167"/>
      <c r="D6" s="168">
        <v>50411</v>
      </c>
      <c r="E6" s="169"/>
      <c r="F6" s="170">
        <v>127286</v>
      </c>
      <c r="G6" s="171"/>
      <c r="H6" s="172"/>
    </row>
    <row r="7" spans="1:8">
      <c r="A7" s="153" t="s">
        <v>543</v>
      </c>
      <c r="B7" s="158"/>
      <c r="C7" s="159"/>
      <c r="D7" s="160">
        <v>137356</v>
      </c>
      <c r="E7" s="161"/>
      <c r="F7" s="162">
        <v>291945</v>
      </c>
      <c r="G7" s="163"/>
      <c r="H7" s="164"/>
    </row>
    <row r="8" spans="1:8">
      <c r="A8" s="165"/>
      <c r="B8" s="166"/>
      <c r="C8" s="167"/>
      <c r="D8" s="168">
        <v>54198</v>
      </c>
      <c r="E8" s="169"/>
      <c r="F8" s="170">
        <v>127651</v>
      </c>
      <c r="G8" s="171"/>
      <c r="H8" s="172"/>
    </row>
    <row r="9" spans="1:8">
      <c r="A9" s="153" t="s">
        <v>544</v>
      </c>
      <c r="B9" s="158"/>
      <c r="C9" s="159"/>
      <c r="D9" s="160">
        <v>156322</v>
      </c>
      <c r="E9" s="161"/>
      <c r="F9" s="162">
        <v>291173</v>
      </c>
      <c r="G9" s="163"/>
      <c r="H9" s="164"/>
    </row>
    <row r="10" spans="1:8">
      <c r="A10" s="165"/>
      <c r="B10" s="166"/>
      <c r="C10" s="167"/>
      <c r="D10" s="168">
        <v>111272</v>
      </c>
      <c r="E10" s="169"/>
      <c r="F10" s="170">
        <v>119071</v>
      </c>
      <c r="G10" s="171"/>
      <c r="H10" s="172"/>
    </row>
    <row r="11" spans="1:8">
      <c r="A11" s="153" t="s">
        <v>545</v>
      </c>
      <c r="B11" s="158"/>
      <c r="C11" s="159"/>
      <c r="D11" s="160">
        <v>137084</v>
      </c>
      <c r="E11" s="161"/>
      <c r="F11" s="162">
        <v>271581</v>
      </c>
      <c r="G11" s="163"/>
      <c r="H11" s="164"/>
    </row>
    <row r="12" spans="1:8">
      <c r="A12" s="165"/>
      <c r="B12" s="166"/>
      <c r="C12" s="173"/>
      <c r="D12" s="168">
        <v>115456</v>
      </c>
      <c r="E12" s="169"/>
      <c r="F12" s="170">
        <v>117844</v>
      </c>
      <c r="G12" s="171"/>
      <c r="H12" s="172"/>
    </row>
    <row r="13" spans="1:8">
      <c r="A13" s="153"/>
      <c r="B13" s="158"/>
      <c r="C13" s="174"/>
      <c r="D13" s="175">
        <v>162900</v>
      </c>
      <c r="E13" s="176"/>
      <c r="F13" s="177">
        <v>293634</v>
      </c>
      <c r="G13" s="178"/>
      <c r="H13" s="164"/>
    </row>
    <row r="14" spans="1:8">
      <c r="A14" s="165"/>
      <c r="B14" s="166"/>
      <c r="C14" s="167"/>
      <c r="D14" s="168">
        <v>73363</v>
      </c>
      <c r="E14" s="169"/>
      <c r="F14" s="170">
        <v>123717</v>
      </c>
      <c r="G14" s="171"/>
      <c r="H14" s="172"/>
    </row>
    <row r="17" spans="1:11">
      <c r="A17" s="149" t="s">
        <v>52</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53</v>
      </c>
      <c r="B19" s="179">
        <f>ROUND(VALUE(SUBSTITUTE(実質収支比率等に係る経年分析!F$48,"▲","-")),2)</f>
        <v>4.08</v>
      </c>
      <c r="C19" s="179">
        <f>ROUND(VALUE(SUBSTITUTE(実質収支比率等に係る経年分析!G$48,"▲","-")),2)</f>
        <v>4.5999999999999996</v>
      </c>
      <c r="D19" s="179">
        <f>ROUND(VALUE(SUBSTITUTE(実質収支比率等に係る経年分析!H$48,"▲","-")),2)</f>
        <v>2.71</v>
      </c>
      <c r="E19" s="179">
        <f>ROUND(VALUE(SUBSTITUTE(実質収支比率等に係る経年分析!I$48,"▲","-")),2)</f>
        <v>1.82</v>
      </c>
      <c r="F19" s="179">
        <f>ROUND(VALUE(SUBSTITUTE(実質収支比率等に係る経年分析!J$48,"▲","-")),2)</f>
        <v>2.27</v>
      </c>
    </row>
    <row r="20" spans="1:11">
      <c r="A20" s="179" t="s">
        <v>54</v>
      </c>
      <c r="B20" s="179">
        <f>ROUND(VALUE(SUBSTITUTE(実質収支比率等に係る経年分析!F$47,"▲","-")),2)</f>
        <v>41.21</v>
      </c>
      <c r="C20" s="179">
        <f>ROUND(VALUE(SUBSTITUTE(実質収支比率等に係る経年分析!G$47,"▲","-")),2)</f>
        <v>53.24</v>
      </c>
      <c r="D20" s="179">
        <f>ROUND(VALUE(SUBSTITUTE(実質収支比率等に係る経年分析!H$47,"▲","-")),2)</f>
        <v>68.150000000000006</v>
      </c>
      <c r="E20" s="179">
        <f>ROUND(VALUE(SUBSTITUTE(実質収支比率等に係る経年分析!I$47,"▲","-")),2)</f>
        <v>78.3</v>
      </c>
      <c r="F20" s="179">
        <f>ROUND(VALUE(SUBSTITUTE(実質収支比率等に係る経年分析!J$47,"▲","-")),2)</f>
        <v>82.95</v>
      </c>
    </row>
    <row r="21" spans="1:11">
      <c r="A21" s="179" t="s">
        <v>55</v>
      </c>
      <c r="B21" s="179">
        <f>IF(ISNUMBER(VALUE(SUBSTITUTE(実質収支比率等に係る経年分析!F$49,"▲","-"))),ROUND(VALUE(SUBSTITUTE(実質収支比率等に係る経年分析!F$49,"▲","-")),2),NA())</f>
        <v>8.82</v>
      </c>
      <c r="C21" s="179">
        <f>IF(ISNUMBER(VALUE(SUBSTITUTE(実質収支比率等に係る経年分析!G$49,"▲","-"))),ROUND(VALUE(SUBSTITUTE(実質収支比率等に係る経年分析!G$49,"▲","-")),2),NA())</f>
        <v>10.92</v>
      </c>
      <c r="D21" s="179">
        <f>IF(ISNUMBER(VALUE(SUBSTITUTE(実質収支比率等に係る経年分析!H$49,"▲","-"))),ROUND(VALUE(SUBSTITUTE(実質収支比率等に係る経年分析!H$49,"▲","-")),2),NA())</f>
        <v>7.57</v>
      </c>
      <c r="E21" s="179">
        <f>IF(ISNUMBER(VALUE(SUBSTITUTE(実質収支比率等に係る経年分析!I$49,"▲","-"))),ROUND(VALUE(SUBSTITUTE(実質収支比率等に係る経年分析!I$49,"▲","-")),2),NA())</f>
        <v>5.03</v>
      </c>
      <c r="F21" s="179">
        <f>IF(ISNUMBER(VALUE(SUBSTITUTE(実質収支比率等に係る経年分析!J$49,"▲","-"))),ROUND(VALUE(SUBSTITUTE(実質収支比率等に係る経年分析!J$49,"▲","-")),2),NA())</f>
        <v>3.13</v>
      </c>
    </row>
    <row r="24" spans="1:11">
      <c r="A24" s="149" t="s">
        <v>56</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57</v>
      </c>
      <c r="C26" s="180" t="s">
        <v>58</v>
      </c>
      <c r="D26" s="180" t="s">
        <v>57</v>
      </c>
      <c r="E26" s="180" t="s">
        <v>58</v>
      </c>
      <c r="F26" s="180" t="s">
        <v>57</v>
      </c>
      <c r="G26" s="180" t="s">
        <v>58</v>
      </c>
      <c r="H26" s="180" t="s">
        <v>57</v>
      </c>
      <c r="I26" s="180" t="s">
        <v>58</v>
      </c>
      <c r="J26" s="180" t="s">
        <v>57</v>
      </c>
      <c r="K26" s="180" t="s">
        <v>58</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str">
        <f>IF(連結実質赤字比率に係る赤字・黒字の構成分析!C$40="",NA(),連結実質赤字比率に係る赤字・黒字の構成分析!C$40)</f>
        <v>蓬田村学校給食センター特別会計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c r="A31" s="180" t="str">
        <f>IF(連結実質赤字比率に係る赤字・黒字の構成分析!C$39="",NA(),連結実質赤字比率に係る赤字・黒字の構成分析!C$39)</f>
        <v>蓬田村後期高齢者医療特別会計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0.04</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c r="A32" s="180" t="str">
        <f>IF(連結実質赤字比率に係る赤字・黒字の構成分析!C$38="",NA(),連結実質赤字比率に係る赤字・黒字の構成分析!C$38)</f>
        <v>蓬田村介護保険特別会計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7.0000000000000007E-2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1.1499999999999999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0.02</v>
      </c>
    </row>
    <row r="33" spans="1:16">
      <c r="A33" s="180" t="str">
        <f>IF(連結実質赤字比率に係る赤字・黒字の構成分析!C$37="",NA(),連結実質赤字比率に係る赤字・黒字の構成分析!C$37)</f>
        <v>蓬田村簡易水道事業特別会計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0.1</v>
      </c>
    </row>
    <row r="34" spans="1:16">
      <c r="A34" s="180" t="str">
        <f>IF(連結実質赤字比率に係る赤字・黒字の構成分析!C$36="",NA(),連結実質赤字比率に係る赤字・黒字の構成分析!C$36)</f>
        <v>蓬田村国民健康保険特別会計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0.16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0.03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0.18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0.12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0.24</v>
      </c>
    </row>
    <row r="35" spans="1:16">
      <c r="A35" s="180" t="str">
        <f>IF(連結実質赤字比率に係る赤字・黒字の構成分析!C$35="",NA(),連結実質赤字比率に係る赤字・黒字の構成分析!C$35)</f>
        <v>蓬田村宅地造成事業特別会計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0.61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0.59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0.37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0.38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0.39</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4.08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4.59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1.81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2.2599999999999998</v>
      </c>
    </row>
    <row r="39" spans="1:16">
      <c r="A39" s="149" t="s">
        <v>59</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c r="A42" s="181" t="s">
        <v>62</v>
      </c>
      <c r="B42" s="181"/>
      <c r="C42" s="181"/>
      <c r="D42" s="181">
        <f>'実質公債費比率（分子）の構造'!K$52</f>
        <v>222</v>
      </c>
      <c r="E42" s="181"/>
      <c r="F42" s="181"/>
      <c r="G42" s="181">
        <f>'実質公債費比率（分子）の構造'!L$52</f>
        <v>204</v>
      </c>
      <c r="H42" s="181"/>
      <c r="I42" s="181"/>
      <c r="J42" s="181">
        <f>'実質公債費比率（分子）の構造'!M$52</f>
        <v>200</v>
      </c>
      <c r="K42" s="181"/>
      <c r="L42" s="181"/>
      <c r="M42" s="181">
        <f>'実質公債費比率（分子）の構造'!N$52</f>
        <v>188</v>
      </c>
      <c r="N42" s="181"/>
      <c r="O42" s="181"/>
      <c r="P42" s="181">
        <f>'実質公債費比率（分子）の構造'!O$52</f>
        <v>195</v>
      </c>
    </row>
    <row r="43" spans="1:16">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64</v>
      </c>
      <c r="B44" s="181">
        <f>'実質公債費比率（分子）の構造'!K$50</f>
        <v>1</v>
      </c>
      <c r="C44" s="181"/>
      <c r="D44" s="181"/>
      <c r="E44" s="181">
        <f>'実質公債費比率（分子）の構造'!L$50</f>
        <v>2</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c r="A45" s="181" t="s">
        <v>65</v>
      </c>
      <c r="B45" s="181">
        <f>'実質公債費比率（分子）の構造'!K$49</f>
        <v>2</v>
      </c>
      <c r="C45" s="181"/>
      <c r="D45" s="181"/>
      <c r="E45" s="181">
        <f>'実質公債費比率（分子）の構造'!L$49</f>
        <v>3</v>
      </c>
      <c r="F45" s="181"/>
      <c r="G45" s="181"/>
      <c r="H45" s="181">
        <f>'実質公債費比率（分子）の構造'!M$49</f>
        <v>5</v>
      </c>
      <c r="I45" s="181"/>
      <c r="J45" s="181"/>
      <c r="K45" s="181">
        <f>'実質公債費比率（分子）の構造'!N$49</f>
        <v>6</v>
      </c>
      <c r="L45" s="181"/>
      <c r="M45" s="181"/>
      <c r="N45" s="181">
        <f>'実質公債費比率（分子）の構造'!O$49</f>
        <v>5</v>
      </c>
      <c r="O45" s="181"/>
      <c r="P45" s="181"/>
    </row>
    <row r="46" spans="1:16">
      <c r="A46" s="181" t="s">
        <v>66</v>
      </c>
      <c r="B46" s="181">
        <f>'実質公債費比率（分子）の構造'!K$48</f>
        <v>48</v>
      </c>
      <c r="C46" s="181"/>
      <c r="D46" s="181"/>
      <c r="E46" s="181">
        <f>'実質公債費比率（分子）の構造'!L$48</f>
        <v>49</v>
      </c>
      <c r="F46" s="181"/>
      <c r="G46" s="181"/>
      <c r="H46" s="181">
        <f>'実質公債費比率（分子）の構造'!M$48</f>
        <v>43</v>
      </c>
      <c r="I46" s="181"/>
      <c r="J46" s="181"/>
      <c r="K46" s="181">
        <f>'実質公債費比率（分子）の構造'!N$48</f>
        <v>45</v>
      </c>
      <c r="L46" s="181"/>
      <c r="M46" s="181"/>
      <c r="N46" s="181">
        <f>'実質公債費比率（分子）の構造'!O$48</f>
        <v>45</v>
      </c>
      <c r="O46" s="181"/>
      <c r="P46" s="181"/>
    </row>
    <row r="47" spans="1:16">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69</v>
      </c>
      <c r="B49" s="181">
        <f>'実質公債費比率（分子）の構造'!K$45</f>
        <v>225</v>
      </c>
      <c r="C49" s="181"/>
      <c r="D49" s="181"/>
      <c r="E49" s="181">
        <f>'実質公債費比率（分子）の構造'!L$45</f>
        <v>191</v>
      </c>
      <c r="F49" s="181"/>
      <c r="G49" s="181"/>
      <c r="H49" s="181">
        <f>'実質公債費比率（分子）の構造'!M$45</f>
        <v>180</v>
      </c>
      <c r="I49" s="181"/>
      <c r="J49" s="181"/>
      <c r="K49" s="181">
        <f>'実質公債費比率（分子）の構造'!N$45</f>
        <v>160</v>
      </c>
      <c r="L49" s="181"/>
      <c r="M49" s="181"/>
      <c r="N49" s="181">
        <f>'実質公債費比率（分子）の構造'!O$45</f>
        <v>175</v>
      </c>
      <c r="O49" s="181"/>
      <c r="P49" s="181"/>
    </row>
    <row r="50" spans="1:16">
      <c r="A50" s="181" t="s">
        <v>70</v>
      </c>
      <c r="B50" s="181" t="e">
        <f>NA()</f>
        <v>#N/A</v>
      </c>
      <c r="C50" s="181">
        <f>IF(ISNUMBER('実質公債費比率（分子）の構造'!K$53),'実質公債費比率（分子）の構造'!K$53,NA())</f>
        <v>54</v>
      </c>
      <c r="D50" s="181" t="e">
        <f>NA()</f>
        <v>#N/A</v>
      </c>
      <c r="E50" s="181" t="e">
        <f>NA()</f>
        <v>#N/A</v>
      </c>
      <c r="F50" s="181">
        <f>IF(ISNUMBER('実質公債費比率（分子）の構造'!L$53),'実質公債費比率（分子）の構造'!L$53,NA())</f>
        <v>41</v>
      </c>
      <c r="G50" s="181" t="e">
        <f>NA()</f>
        <v>#N/A</v>
      </c>
      <c r="H50" s="181" t="e">
        <f>NA()</f>
        <v>#N/A</v>
      </c>
      <c r="I50" s="181">
        <f>IF(ISNUMBER('実質公債費比率（分子）の構造'!M$53),'実質公債費比率（分子）の構造'!M$53,NA())</f>
        <v>28</v>
      </c>
      <c r="J50" s="181" t="e">
        <f>NA()</f>
        <v>#N/A</v>
      </c>
      <c r="K50" s="181" t="e">
        <f>NA()</f>
        <v>#N/A</v>
      </c>
      <c r="L50" s="181">
        <f>IF(ISNUMBER('実質公債費比率（分子）の構造'!N$53),'実質公債費比率（分子）の構造'!N$53,NA())</f>
        <v>23</v>
      </c>
      <c r="M50" s="181" t="e">
        <f>NA()</f>
        <v>#N/A</v>
      </c>
      <c r="N50" s="181" t="e">
        <f>NA()</f>
        <v>#N/A</v>
      </c>
      <c r="O50" s="181">
        <f>IF(ISNUMBER('実質公債費比率（分子）の構造'!O$53),'実質公債費比率（分子）の構造'!O$53,NA())</f>
        <v>30</v>
      </c>
      <c r="P50" s="181" t="e">
        <f>NA()</f>
        <v>#N/A</v>
      </c>
    </row>
    <row r="53" spans="1:16">
      <c r="A53" s="149" t="s">
        <v>71</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c r="A56" s="180" t="s">
        <v>42</v>
      </c>
      <c r="B56" s="180"/>
      <c r="C56" s="180"/>
      <c r="D56" s="180">
        <f>'将来負担比率（分子）の構造'!I$52</f>
        <v>1977</v>
      </c>
      <c r="E56" s="180"/>
      <c r="F56" s="180"/>
      <c r="G56" s="180">
        <f>'将来負担比率（分子）の構造'!J$52</f>
        <v>1933</v>
      </c>
      <c r="H56" s="180"/>
      <c r="I56" s="180"/>
      <c r="J56" s="180">
        <f>'将来負担比率（分子）の構造'!K$52</f>
        <v>1810</v>
      </c>
      <c r="K56" s="180"/>
      <c r="L56" s="180"/>
      <c r="M56" s="180">
        <f>'将来負担比率（分子）の構造'!L$52</f>
        <v>1797</v>
      </c>
      <c r="N56" s="180"/>
      <c r="O56" s="180"/>
      <c r="P56" s="180">
        <f>'将来負担比率（分子）の構造'!M$52</f>
        <v>1811</v>
      </c>
    </row>
    <row r="57" spans="1:16">
      <c r="A57" s="180" t="s">
        <v>41</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c r="A58" s="180" t="s">
        <v>40</v>
      </c>
      <c r="B58" s="180"/>
      <c r="C58" s="180"/>
      <c r="D58" s="180">
        <f>'将来負担比率（分子）の構造'!I$50</f>
        <v>1518</v>
      </c>
      <c r="E58" s="180"/>
      <c r="F58" s="180"/>
      <c r="G58" s="180">
        <f>'将来負担比率（分子）の構造'!J$50</f>
        <v>1774</v>
      </c>
      <c r="H58" s="180"/>
      <c r="I58" s="180"/>
      <c r="J58" s="180">
        <f>'将来負担比率（分子）の構造'!K$50</f>
        <v>1955</v>
      </c>
      <c r="K58" s="180"/>
      <c r="L58" s="180"/>
      <c r="M58" s="180">
        <f>'将来負担比率（分子）の構造'!L$50</f>
        <v>2188</v>
      </c>
      <c r="N58" s="180"/>
      <c r="O58" s="180"/>
      <c r="P58" s="180">
        <f>'将来負担比率（分子）の構造'!M$50</f>
        <v>2292</v>
      </c>
    </row>
    <row r="59" spans="1:16">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34</v>
      </c>
      <c r="B62" s="180">
        <f>'将来負担比率（分子）の構造'!I$45</f>
        <v>483</v>
      </c>
      <c r="C62" s="180"/>
      <c r="D62" s="180"/>
      <c r="E62" s="180">
        <f>'将来負担比率（分子）の構造'!J$45</f>
        <v>423</v>
      </c>
      <c r="F62" s="180"/>
      <c r="G62" s="180"/>
      <c r="H62" s="180">
        <f>'将来負担比率（分子）の構造'!K$45</f>
        <v>407</v>
      </c>
      <c r="I62" s="180"/>
      <c r="J62" s="180"/>
      <c r="K62" s="180">
        <f>'将来負担比率（分子）の構造'!L$45</f>
        <v>371</v>
      </c>
      <c r="L62" s="180"/>
      <c r="M62" s="180"/>
      <c r="N62" s="180">
        <f>'将来負担比率（分子）の構造'!M$45</f>
        <v>344</v>
      </c>
      <c r="O62" s="180"/>
      <c r="P62" s="180"/>
    </row>
    <row r="63" spans="1:16">
      <c r="A63" s="180" t="s">
        <v>33</v>
      </c>
      <c r="B63" s="180">
        <f>'将来負担比率（分子）の構造'!I$44</f>
        <v>51</v>
      </c>
      <c r="C63" s="180"/>
      <c r="D63" s="180"/>
      <c r="E63" s="180">
        <f>'将来負担比率（分子）の構造'!J$44</f>
        <v>49</v>
      </c>
      <c r="F63" s="180"/>
      <c r="G63" s="180"/>
      <c r="H63" s="180">
        <f>'将来負担比率（分子）の構造'!K$44</f>
        <v>45</v>
      </c>
      <c r="I63" s="180"/>
      <c r="J63" s="180"/>
      <c r="K63" s="180">
        <f>'将来負担比率（分子）の構造'!L$44</f>
        <v>41</v>
      </c>
      <c r="L63" s="180"/>
      <c r="M63" s="180"/>
      <c r="N63" s="180">
        <f>'将来負担比率（分子）の構造'!M$44</f>
        <v>37</v>
      </c>
      <c r="O63" s="180"/>
      <c r="P63" s="180"/>
    </row>
    <row r="64" spans="1:16">
      <c r="A64" s="180" t="s">
        <v>32</v>
      </c>
      <c r="B64" s="180">
        <f>'将来負担比率（分子）の構造'!I$43</f>
        <v>553</v>
      </c>
      <c r="C64" s="180"/>
      <c r="D64" s="180"/>
      <c r="E64" s="180">
        <f>'将来負担比率（分子）の構造'!J$43</f>
        <v>551</v>
      </c>
      <c r="F64" s="180"/>
      <c r="G64" s="180"/>
      <c r="H64" s="180">
        <f>'将来負担比率（分子）の構造'!K$43</f>
        <v>524</v>
      </c>
      <c r="I64" s="180"/>
      <c r="J64" s="180"/>
      <c r="K64" s="180">
        <f>'将来負担比率（分子）の構造'!L$43</f>
        <v>476</v>
      </c>
      <c r="L64" s="180"/>
      <c r="M64" s="180"/>
      <c r="N64" s="180">
        <f>'将来負担比率（分子）の構造'!M$43</f>
        <v>428</v>
      </c>
      <c r="O64" s="180"/>
      <c r="P64" s="180"/>
    </row>
    <row r="65" spans="1:16">
      <c r="A65" s="180" t="s">
        <v>31</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c r="A66" s="180" t="s">
        <v>30</v>
      </c>
      <c r="B66" s="180">
        <f>'将来負担比率（分子）の構造'!I$41</f>
        <v>1854</v>
      </c>
      <c r="C66" s="180"/>
      <c r="D66" s="180"/>
      <c r="E66" s="180">
        <f>'将来負担比率（分子）の構造'!J$41</f>
        <v>1875</v>
      </c>
      <c r="F66" s="180"/>
      <c r="G66" s="180"/>
      <c r="H66" s="180">
        <f>'将来負担比率（分子）の構造'!K$41</f>
        <v>1784</v>
      </c>
      <c r="I66" s="180"/>
      <c r="J66" s="180"/>
      <c r="K66" s="180">
        <f>'将来負担比率（分子）の構造'!L$41</f>
        <v>1837</v>
      </c>
      <c r="L66" s="180"/>
      <c r="M66" s="180"/>
      <c r="N66" s="180">
        <f>'将来負担比率（分子）の構造'!M$41</f>
        <v>1924</v>
      </c>
      <c r="O66" s="180"/>
      <c r="P66" s="180"/>
    </row>
    <row r="67" spans="1:16">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c r="A70" s="182" t="s">
        <v>75</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76</v>
      </c>
      <c r="B72" s="184">
        <f>基金残高に係る経年分析!F55</f>
        <v>1102</v>
      </c>
      <c r="C72" s="184">
        <f>基金残高に係る経年分析!G55</f>
        <v>1224</v>
      </c>
      <c r="D72" s="184">
        <f>基金残高に係る経年分析!H55</f>
        <v>1278</v>
      </c>
    </row>
    <row r="73" spans="1:16">
      <c r="A73" s="183" t="s">
        <v>77</v>
      </c>
      <c r="B73" s="184">
        <f>基金残高に係る経年分析!F56</f>
        <v>100</v>
      </c>
      <c r="C73" s="184">
        <f>基金残高に係る経年分析!G56</f>
        <v>105</v>
      </c>
      <c r="D73" s="184">
        <f>基金残高に係る経年分析!H56</f>
        <v>110</v>
      </c>
    </row>
    <row r="74" spans="1:16">
      <c r="A74" s="183" t="s">
        <v>78</v>
      </c>
      <c r="B74" s="184">
        <f>基金残高に係る経年分析!F57</f>
        <v>711</v>
      </c>
      <c r="C74" s="184">
        <f>基金残高に係る経年分析!G57</f>
        <v>764</v>
      </c>
      <c r="D74" s="184">
        <f>基金残高に係る経年分析!H57</f>
        <v>824</v>
      </c>
    </row>
  </sheetData>
  <sheetProtection algorithmName="SHA-512" hashValue="LlVqRMpWQ/LDVffMZOg7F+QeAcP5rK/Sg+7T7RXG8jLqiyp2gbgcOcKrZqyFLnUyh5BkK3vvoLnjc1liVAWhRA==" saltValue="eonZlQ/wMonZN9CjuIcXc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215</v>
      </c>
      <c r="DI1" s="618"/>
      <c r="DJ1" s="618"/>
      <c r="DK1" s="618"/>
      <c r="DL1" s="618"/>
      <c r="DM1" s="618"/>
      <c r="DN1" s="619"/>
      <c r="DO1" s="225"/>
      <c r="DP1" s="617" t="s">
        <v>216</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20" t="s">
        <v>218</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219</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220</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c r="B4" s="620" t="s">
        <v>1</v>
      </c>
      <c r="C4" s="621"/>
      <c r="D4" s="621"/>
      <c r="E4" s="621"/>
      <c r="F4" s="621"/>
      <c r="G4" s="621"/>
      <c r="H4" s="621"/>
      <c r="I4" s="621"/>
      <c r="J4" s="621"/>
      <c r="K4" s="621"/>
      <c r="L4" s="621"/>
      <c r="M4" s="621"/>
      <c r="N4" s="621"/>
      <c r="O4" s="621"/>
      <c r="P4" s="621"/>
      <c r="Q4" s="622"/>
      <c r="R4" s="620" t="s">
        <v>221</v>
      </c>
      <c r="S4" s="621"/>
      <c r="T4" s="621"/>
      <c r="U4" s="621"/>
      <c r="V4" s="621"/>
      <c r="W4" s="621"/>
      <c r="X4" s="621"/>
      <c r="Y4" s="622"/>
      <c r="Z4" s="620" t="s">
        <v>222</v>
      </c>
      <c r="AA4" s="621"/>
      <c r="AB4" s="621"/>
      <c r="AC4" s="622"/>
      <c r="AD4" s="620" t="s">
        <v>223</v>
      </c>
      <c r="AE4" s="621"/>
      <c r="AF4" s="621"/>
      <c r="AG4" s="621"/>
      <c r="AH4" s="621"/>
      <c r="AI4" s="621"/>
      <c r="AJ4" s="621"/>
      <c r="AK4" s="622"/>
      <c r="AL4" s="620" t="s">
        <v>222</v>
      </c>
      <c r="AM4" s="621"/>
      <c r="AN4" s="621"/>
      <c r="AO4" s="622"/>
      <c r="AP4" s="626" t="s">
        <v>224</v>
      </c>
      <c r="AQ4" s="626"/>
      <c r="AR4" s="626"/>
      <c r="AS4" s="626"/>
      <c r="AT4" s="626"/>
      <c r="AU4" s="626"/>
      <c r="AV4" s="626"/>
      <c r="AW4" s="626"/>
      <c r="AX4" s="626"/>
      <c r="AY4" s="626"/>
      <c r="AZ4" s="626"/>
      <c r="BA4" s="626"/>
      <c r="BB4" s="626"/>
      <c r="BC4" s="626"/>
      <c r="BD4" s="626"/>
      <c r="BE4" s="626"/>
      <c r="BF4" s="626"/>
      <c r="BG4" s="626" t="s">
        <v>225</v>
      </c>
      <c r="BH4" s="626"/>
      <c r="BI4" s="626"/>
      <c r="BJ4" s="626"/>
      <c r="BK4" s="626"/>
      <c r="BL4" s="626"/>
      <c r="BM4" s="626"/>
      <c r="BN4" s="626"/>
      <c r="BO4" s="626" t="s">
        <v>222</v>
      </c>
      <c r="BP4" s="626"/>
      <c r="BQ4" s="626"/>
      <c r="BR4" s="626"/>
      <c r="BS4" s="626" t="s">
        <v>226</v>
      </c>
      <c r="BT4" s="626"/>
      <c r="BU4" s="626"/>
      <c r="BV4" s="626"/>
      <c r="BW4" s="626"/>
      <c r="BX4" s="626"/>
      <c r="BY4" s="626"/>
      <c r="BZ4" s="626"/>
      <c r="CA4" s="626"/>
      <c r="CB4" s="626"/>
      <c r="CD4" s="623" t="s">
        <v>227</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c r="B5" s="627" t="s">
        <v>228</v>
      </c>
      <c r="C5" s="628"/>
      <c r="D5" s="628"/>
      <c r="E5" s="628"/>
      <c r="F5" s="628"/>
      <c r="G5" s="628"/>
      <c r="H5" s="628"/>
      <c r="I5" s="628"/>
      <c r="J5" s="628"/>
      <c r="K5" s="628"/>
      <c r="L5" s="628"/>
      <c r="M5" s="628"/>
      <c r="N5" s="628"/>
      <c r="O5" s="628"/>
      <c r="P5" s="628"/>
      <c r="Q5" s="629"/>
      <c r="R5" s="630">
        <v>268289</v>
      </c>
      <c r="S5" s="631"/>
      <c r="T5" s="631"/>
      <c r="U5" s="631"/>
      <c r="V5" s="631"/>
      <c r="W5" s="631"/>
      <c r="X5" s="631"/>
      <c r="Y5" s="632"/>
      <c r="Z5" s="633">
        <v>11.8</v>
      </c>
      <c r="AA5" s="633"/>
      <c r="AB5" s="633"/>
      <c r="AC5" s="633"/>
      <c r="AD5" s="634">
        <v>268289</v>
      </c>
      <c r="AE5" s="634"/>
      <c r="AF5" s="634"/>
      <c r="AG5" s="634"/>
      <c r="AH5" s="634"/>
      <c r="AI5" s="634"/>
      <c r="AJ5" s="634"/>
      <c r="AK5" s="634"/>
      <c r="AL5" s="635">
        <v>18.2</v>
      </c>
      <c r="AM5" s="636"/>
      <c r="AN5" s="636"/>
      <c r="AO5" s="637"/>
      <c r="AP5" s="627" t="s">
        <v>229</v>
      </c>
      <c r="AQ5" s="628"/>
      <c r="AR5" s="628"/>
      <c r="AS5" s="628"/>
      <c r="AT5" s="628"/>
      <c r="AU5" s="628"/>
      <c r="AV5" s="628"/>
      <c r="AW5" s="628"/>
      <c r="AX5" s="628"/>
      <c r="AY5" s="628"/>
      <c r="AZ5" s="628"/>
      <c r="BA5" s="628"/>
      <c r="BB5" s="628"/>
      <c r="BC5" s="628"/>
      <c r="BD5" s="628"/>
      <c r="BE5" s="628"/>
      <c r="BF5" s="629"/>
      <c r="BG5" s="641">
        <v>268289</v>
      </c>
      <c r="BH5" s="642"/>
      <c r="BI5" s="642"/>
      <c r="BJ5" s="642"/>
      <c r="BK5" s="642"/>
      <c r="BL5" s="642"/>
      <c r="BM5" s="642"/>
      <c r="BN5" s="643"/>
      <c r="BO5" s="644">
        <v>100</v>
      </c>
      <c r="BP5" s="644"/>
      <c r="BQ5" s="644"/>
      <c r="BR5" s="644"/>
      <c r="BS5" s="645">
        <v>832</v>
      </c>
      <c r="BT5" s="645"/>
      <c r="BU5" s="645"/>
      <c r="BV5" s="645"/>
      <c r="BW5" s="645"/>
      <c r="BX5" s="645"/>
      <c r="BY5" s="645"/>
      <c r="BZ5" s="645"/>
      <c r="CA5" s="645"/>
      <c r="CB5" s="649"/>
      <c r="CD5" s="623" t="s">
        <v>224</v>
      </c>
      <c r="CE5" s="624"/>
      <c r="CF5" s="624"/>
      <c r="CG5" s="624"/>
      <c r="CH5" s="624"/>
      <c r="CI5" s="624"/>
      <c r="CJ5" s="624"/>
      <c r="CK5" s="624"/>
      <c r="CL5" s="624"/>
      <c r="CM5" s="624"/>
      <c r="CN5" s="624"/>
      <c r="CO5" s="624"/>
      <c r="CP5" s="624"/>
      <c r="CQ5" s="625"/>
      <c r="CR5" s="623" t="s">
        <v>230</v>
      </c>
      <c r="CS5" s="624"/>
      <c r="CT5" s="624"/>
      <c r="CU5" s="624"/>
      <c r="CV5" s="624"/>
      <c r="CW5" s="624"/>
      <c r="CX5" s="624"/>
      <c r="CY5" s="625"/>
      <c r="CZ5" s="623" t="s">
        <v>222</v>
      </c>
      <c r="DA5" s="624"/>
      <c r="DB5" s="624"/>
      <c r="DC5" s="625"/>
      <c r="DD5" s="623" t="s">
        <v>231</v>
      </c>
      <c r="DE5" s="624"/>
      <c r="DF5" s="624"/>
      <c r="DG5" s="624"/>
      <c r="DH5" s="624"/>
      <c r="DI5" s="624"/>
      <c r="DJ5" s="624"/>
      <c r="DK5" s="624"/>
      <c r="DL5" s="624"/>
      <c r="DM5" s="624"/>
      <c r="DN5" s="624"/>
      <c r="DO5" s="624"/>
      <c r="DP5" s="625"/>
      <c r="DQ5" s="623" t="s">
        <v>232</v>
      </c>
      <c r="DR5" s="624"/>
      <c r="DS5" s="624"/>
      <c r="DT5" s="624"/>
      <c r="DU5" s="624"/>
      <c r="DV5" s="624"/>
      <c r="DW5" s="624"/>
      <c r="DX5" s="624"/>
      <c r="DY5" s="624"/>
      <c r="DZ5" s="624"/>
      <c r="EA5" s="624"/>
      <c r="EB5" s="624"/>
      <c r="EC5" s="625"/>
    </row>
    <row r="6" spans="2:143" ht="11.25" customHeight="1">
      <c r="B6" s="638" t="s">
        <v>233</v>
      </c>
      <c r="C6" s="639"/>
      <c r="D6" s="639"/>
      <c r="E6" s="639"/>
      <c r="F6" s="639"/>
      <c r="G6" s="639"/>
      <c r="H6" s="639"/>
      <c r="I6" s="639"/>
      <c r="J6" s="639"/>
      <c r="K6" s="639"/>
      <c r="L6" s="639"/>
      <c r="M6" s="639"/>
      <c r="N6" s="639"/>
      <c r="O6" s="639"/>
      <c r="P6" s="639"/>
      <c r="Q6" s="640"/>
      <c r="R6" s="641">
        <v>31323</v>
      </c>
      <c r="S6" s="642"/>
      <c r="T6" s="642"/>
      <c r="U6" s="642"/>
      <c r="V6" s="642"/>
      <c r="W6" s="642"/>
      <c r="X6" s="642"/>
      <c r="Y6" s="643"/>
      <c r="Z6" s="644">
        <v>1.4</v>
      </c>
      <c r="AA6" s="644"/>
      <c r="AB6" s="644"/>
      <c r="AC6" s="644"/>
      <c r="AD6" s="645">
        <v>31323</v>
      </c>
      <c r="AE6" s="645"/>
      <c r="AF6" s="645"/>
      <c r="AG6" s="645"/>
      <c r="AH6" s="645"/>
      <c r="AI6" s="645"/>
      <c r="AJ6" s="645"/>
      <c r="AK6" s="645"/>
      <c r="AL6" s="646">
        <v>2.1</v>
      </c>
      <c r="AM6" s="647"/>
      <c r="AN6" s="647"/>
      <c r="AO6" s="648"/>
      <c r="AP6" s="638" t="s">
        <v>234</v>
      </c>
      <c r="AQ6" s="639"/>
      <c r="AR6" s="639"/>
      <c r="AS6" s="639"/>
      <c r="AT6" s="639"/>
      <c r="AU6" s="639"/>
      <c r="AV6" s="639"/>
      <c r="AW6" s="639"/>
      <c r="AX6" s="639"/>
      <c r="AY6" s="639"/>
      <c r="AZ6" s="639"/>
      <c r="BA6" s="639"/>
      <c r="BB6" s="639"/>
      <c r="BC6" s="639"/>
      <c r="BD6" s="639"/>
      <c r="BE6" s="639"/>
      <c r="BF6" s="640"/>
      <c r="BG6" s="641">
        <v>268289</v>
      </c>
      <c r="BH6" s="642"/>
      <c r="BI6" s="642"/>
      <c r="BJ6" s="642"/>
      <c r="BK6" s="642"/>
      <c r="BL6" s="642"/>
      <c r="BM6" s="642"/>
      <c r="BN6" s="643"/>
      <c r="BO6" s="644">
        <v>100</v>
      </c>
      <c r="BP6" s="644"/>
      <c r="BQ6" s="644"/>
      <c r="BR6" s="644"/>
      <c r="BS6" s="645">
        <v>832</v>
      </c>
      <c r="BT6" s="645"/>
      <c r="BU6" s="645"/>
      <c r="BV6" s="645"/>
      <c r="BW6" s="645"/>
      <c r="BX6" s="645"/>
      <c r="BY6" s="645"/>
      <c r="BZ6" s="645"/>
      <c r="CA6" s="645"/>
      <c r="CB6" s="649"/>
      <c r="CD6" s="652" t="s">
        <v>235</v>
      </c>
      <c r="CE6" s="653"/>
      <c r="CF6" s="653"/>
      <c r="CG6" s="653"/>
      <c r="CH6" s="653"/>
      <c r="CI6" s="653"/>
      <c r="CJ6" s="653"/>
      <c r="CK6" s="653"/>
      <c r="CL6" s="653"/>
      <c r="CM6" s="653"/>
      <c r="CN6" s="653"/>
      <c r="CO6" s="653"/>
      <c r="CP6" s="653"/>
      <c r="CQ6" s="654"/>
      <c r="CR6" s="641">
        <v>49186</v>
      </c>
      <c r="CS6" s="642"/>
      <c r="CT6" s="642"/>
      <c r="CU6" s="642"/>
      <c r="CV6" s="642"/>
      <c r="CW6" s="642"/>
      <c r="CX6" s="642"/>
      <c r="CY6" s="643"/>
      <c r="CZ6" s="635">
        <v>2.2000000000000002</v>
      </c>
      <c r="DA6" s="636"/>
      <c r="DB6" s="636"/>
      <c r="DC6" s="655"/>
      <c r="DD6" s="650" t="s">
        <v>236</v>
      </c>
      <c r="DE6" s="642"/>
      <c r="DF6" s="642"/>
      <c r="DG6" s="642"/>
      <c r="DH6" s="642"/>
      <c r="DI6" s="642"/>
      <c r="DJ6" s="642"/>
      <c r="DK6" s="642"/>
      <c r="DL6" s="642"/>
      <c r="DM6" s="642"/>
      <c r="DN6" s="642"/>
      <c r="DO6" s="642"/>
      <c r="DP6" s="643"/>
      <c r="DQ6" s="650">
        <v>49186</v>
      </c>
      <c r="DR6" s="642"/>
      <c r="DS6" s="642"/>
      <c r="DT6" s="642"/>
      <c r="DU6" s="642"/>
      <c r="DV6" s="642"/>
      <c r="DW6" s="642"/>
      <c r="DX6" s="642"/>
      <c r="DY6" s="642"/>
      <c r="DZ6" s="642"/>
      <c r="EA6" s="642"/>
      <c r="EB6" s="642"/>
      <c r="EC6" s="651"/>
    </row>
    <row r="7" spans="2:143" ht="11.25" customHeight="1">
      <c r="B7" s="638" t="s">
        <v>237</v>
      </c>
      <c r="C7" s="639"/>
      <c r="D7" s="639"/>
      <c r="E7" s="639"/>
      <c r="F7" s="639"/>
      <c r="G7" s="639"/>
      <c r="H7" s="639"/>
      <c r="I7" s="639"/>
      <c r="J7" s="639"/>
      <c r="K7" s="639"/>
      <c r="L7" s="639"/>
      <c r="M7" s="639"/>
      <c r="N7" s="639"/>
      <c r="O7" s="639"/>
      <c r="P7" s="639"/>
      <c r="Q7" s="640"/>
      <c r="R7" s="641">
        <v>331</v>
      </c>
      <c r="S7" s="642"/>
      <c r="T7" s="642"/>
      <c r="U7" s="642"/>
      <c r="V7" s="642"/>
      <c r="W7" s="642"/>
      <c r="X7" s="642"/>
      <c r="Y7" s="643"/>
      <c r="Z7" s="644">
        <v>0</v>
      </c>
      <c r="AA7" s="644"/>
      <c r="AB7" s="644"/>
      <c r="AC7" s="644"/>
      <c r="AD7" s="645">
        <v>331</v>
      </c>
      <c r="AE7" s="645"/>
      <c r="AF7" s="645"/>
      <c r="AG7" s="645"/>
      <c r="AH7" s="645"/>
      <c r="AI7" s="645"/>
      <c r="AJ7" s="645"/>
      <c r="AK7" s="645"/>
      <c r="AL7" s="646">
        <v>0</v>
      </c>
      <c r="AM7" s="647"/>
      <c r="AN7" s="647"/>
      <c r="AO7" s="648"/>
      <c r="AP7" s="638" t="s">
        <v>238</v>
      </c>
      <c r="AQ7" s="639"/>
      <c r="AR7" s="639"/>
      <c r="AS7" s="639"/>
      <c r="AT7" s="639"/>
      <c r="AU7" s="639"/>
      <c r="AV7" s="639"/>
      <c r="AW7" s="639"/>
      <c r="AX7" s="639"/>
      <c r="AY7" s="639"/>
      <c r="AZ7" s="639"/>
      <c r="BA7" s="639"/>
      <c r="BB7" s="639"/>
      <c r="BC7" s="639"/>
      <c r="BD7" s="639"/>
      <c r="BE7" s="639"/>
      <c r="BF7" s="640"/>
      <c r="BG7" s="641">
        <v>84841</v>
      </c>
      <c r="BH7" s="642"/>
      <c r="BI7" s="642"/>
      <c r="BJ7" s="642"/>
      <c r="BK7" s="642"/>
      <c r="BL7" s="642"/>
      <c r="BM7" s="642"/>
      <c r="BN7" s="643"/>
      <c r="BO7" s="644">
        <v>31.6</v>
      </c>
      <c r="BP7" s="644"/>
      <c r="BQ7" s="644"/>
      <c r="BR7" s="644"/>
      <c r="BS7" s="645">
        <v>832</v>
      </c>
      <c r="BT7" s="645"/>
      <c r="BU7" s="645"/>
      <c r="BV7" s="645"/>
      <c r="BW7" s="645"/>
      <c r="BX7" s="645"/>
      <c r="BY7" s="645"/>
      <c r="BZ7" s="645"/>
      <c r="CA7" s="645"/>
      <c r="CB7" s="649"/>
      <c r="CD7" s="656" t="s">
        <v>239</v>
      </c>
      <c r="CE7" s="657"/>
      <c r="CF7" s="657"/>
      <c r="CG7" s="657"/>
      <c r="CH7" s="657"/>
      <c r="CI7" s="657"/>
      <c r="CJ7" s="657"/>
      <c r="CK7" s="657"/>
      <c r="CL7" s="657"/>
      <c r="CM7" s="657"/>
      <c r="CN7" s="657"/>
      <c r="CO7" s="657"/>
      <c r="CP7" s="657"/>
      <c r="CQ7" s="658"/>
      <c r="CR7" s="641">
        <v>481620</v>
      </c>
      <c r="CS7" s="642"/>
      <c r="CT7" s="642"/>
      <c r="CU7" s="642"/>
      <c r="CV7" s="642"/>
      <c r="CW7" s="642"/>
      <c r="CX7" s="642"/>
      <c r="CY7" s="643"/>
      <c r="CZ7" s="644">
        <v>21.7</v>
      </c>
      <c r="DA7" s="644"/>
      <c r="DB7" s="644"/>
      <c r="DC7" s="644"/>
      <c r="DD7" s="650">
        <v>3805</v>
      </c>
      <c r="DE7" s="642"/>
      <c r="DF7" s="642"/>
      <c r="DG7" s="642"/>
      <c r="DH7" s="642"/>
      <c r="DI7" s="642"/>
      <c r="DJ7" s="642"/>
      <c r="DK7" s="642"/>
      <c r="DL7" s="642"/>
      <c r="DM7" s="642"/>
      <c r="DN7" s="642"/>
      <c r="DO7" s="642"/>
      <c r="DP7" s="643"/>
      <c r="DQ7" s="650">
        <v>443429</v>
      </c>
      <c r="DR7" s="642"/>
      <c r="DS7" s="642"/>
      <c r="DT7" s="642"/>
      <c r="DU7" s="642"/>
      <c r="DV7" s="642"/>
      <c r="DW7" s="642"/>
      <c r="DX7" s="642"/>
      <c r="DY7" s="642"/>
      <c r="DZ7" s="642"/>
      <c r="EA7" s="642"/>
      <c r="EB7" s="642"/>
      <c r="EC7" s="651"/>
    </row>
    <row r="8" spans="2:143" ht="11.25" customHeight="1">
      <c r="B8" s="638" t="s">
        <v>240</v>
      </c>
      <c r="C8" s="639"/>
      <c r="D8" s="639"/>
      <c r="E8" s="639"/>
      <c r="F8" s="639"/>
      <c r="G8" s="639"/>
      <c r="H8" s="639"/>
      <c r="I8" s="639"/>
      <c r="J8" s="639"/>
      <c r="K8" s="639"/>
      <c r="L8" s="639"/>
      <c r="M8" s="639"/>
      <c r="N8" s="639"/>
      <c r="O8" s="639"/>
      <c r="P8" s="639"/>
      <c r="Q8" s="640"/>
      <c r="R8" s="641">
        <v>316</v>
      </c>
      <c r="S8" s="642"/>
      <c r="T8" s="642"/>
      <c r="U8" s="642"/>
      <c r="V8" s="642"/>
      <c r="W8" s="642"/>
      <c r="X8" s="642"/>
      <c r="Y8" s="643"/>
      <c r="Z8" s="644">
        <v>0</v>
      </c>
      <c r="AA8" s="644"/>
      <c r="AB8" s="644"/>
      <c r="AC8" s="644"/>
      <c r="AD8" s="645">
        <v>316</v>
      </c>
      <c r="AE8" s="645"/>
      <c r="AF8" s="645"/>
      <c r="AG8" s="645"/>
      <c r="AH8" s="645"/>
      <c r="AI8" s="645"/>
      <c r="AJ8" s="645"/>
      <c r="AK8" s="645"/>
      <c r="AL8" s="646">
        <v>0</v>
      </c>
      <c r="AM8" s="647"/>
      <c r="AN8" s="647"/>
      <c r="AO8" s="648"/>
      <c r="AP8" s="638" t="s">
        <v>241</v>
      </c>
      <c r="AQ8" s="639"/>
      <c r="AR8" s="639"/>
      <c r="AS8" s="639"/>
      <c r="AT8" s="639"/>
      <c r="AU8" s="639"/>
      <c r="AV8" s="639"/>
      <c r="AW8" s="639"/>
      <c r="AX8" s="639"/>
      <c r="AY8" s="639"/>
      <c r="AZ8" s="639"/>
      <c r="BA8" s="639"/>
      <c r="BB8" s="639"/>
      <c r="BC8" s="639"/>
      <c r="BD8" s="639"/>
      <c r="BE8" s="639"/>
      <c r="BF8" s="640"/>
      <c r="BG8" s="641">
        <v>4447</v>
      </c>
      <c r="BH8" s="642"/>
      <c r="BI8" s="642"/>
      <c r="BJ8" s="642"/>
      <c r="BK8" s="642"/>
      <c r="BL8" s="642"/>
      <c r="BM8" s="642"/>
      <c r="BN8" s="643"/>
      <c r="BO8" s="644">
        <v>1.7</v>
      </c>
      <c r="BP8" s="644"/>
      <c r="BQ8" s="644"/>
      <c r="BR8" s="644"/>
      <c r="BS8" s="650" t="s">
        <v>174</v>
      </c>
      <c r="BT8" s="642"/>
      <c r="BU8" s="642"/>
      <c r="BV8" s="642"/>
      <c r="BW8" s="642"/>
      <c r="BX8" s="642"/>
      <c r="BY8" s="642"/>
      <c r="BZ8" s="642"/>
      <c r="CA8" s="642"/>
      <c r="CB8" s="651"/>
      <c r="CD8" s="656" t="s">
        <v>242</v>
      </c>
      <c r="CE8" s="657"/>
      <c r="CF8" s="657"/>
      <c r="CG8" s="657"/>
      <c r="CH8" s="657"/>
      <c r="CI8" s="657"/>
      <c r="CJ8" s="657"/>
      <c r="CK8" s="657"/>
      <c r="CL8" s="657"/>
      <c r="CM8" s="657"/>
      <c r="CN8" s="657"/>
      <c r="CO8" s="657"/>
      <c r="CP8" s="657"/>
      <c r="CQ8" s="658"/>
      <c r="CR8" s="641">
        <v>487428</v>
      </c>
      <c r="CS8" s="642"/>
      <c r="CT8" s="642"/>
      <c r="CU8" s="642"/>
      <c r="CV8" s="642"/>
      <c r="CW8" s="642"/>
      <c r="CX8" s="642"/>
      <c r="CY8" s="643"/>
      <c r="CZ8" s="644">
        <v>22</v>
      </c>
      <c r="DA8" s="644"/>
      <c r="DB8" s="644"/>
      <c r="DC8" s="644"/>
      <c r="DD8" s="650" t="s">
        <v>236</v>
      </c>
      <c r="DE8" s="642"/>
      <c r="DF8" s="642"/>
      <c r="DG8" s="642"/>
      <c r="DH8" s="642"/>
      <c r="DI8" s="642"/>
      <c r="DJ8" s="642"/>
      <c r="DK8" s="642"/>
      <c r="DL8" s="642"/>
      <c r="DM8" s="642"/>
      <c r="DN8" s="642"/>
      <c r="DO8" s="642"/>
      <c r="DP8" s="643"/>
      <c r="DQ8" s="650">
        <v>307649</v>
      </c>
      <c r="DR8" s="642"/>
      <c r="DS8" s="642"/>
      <c r="DT8" s="642"/>
      <c r="DU8" s="642"/>
      <c r="DV8" s="642"/>
      <c r="DW8" s="642"/>
      <c r="DX8" s="642"/>
      <c r="DY8" s="642"/>
      <c r="DZ8" s="642"/>
      <c r="EA8" s="642"/>
      <c r="EB8" s="642"/>
      <c r="EC8" s="651"/>
    </row>
    <row r="9" spans="2:143" ht="11.25" customHeight="1">
      <c r="B9" s="638" t="s">
        <v>243</v>
      </c>
      <c r="C9" s="639"/>
      <c r="D9" s="639"/>
      <c r="E9" s="639"/>
      <c r="F9" s="639"/>
      <c r="G9" s="639"/>
      <c r="H9" s="639"/>
      <c r="I9" s="639"/>
      <c r="J9" s="639"/>
      <c r="K9" s="639"/>
      <c r="L9" s="639"/>
      <c r="M9" s="639"/>
      <c r="N9" s="639"/>
      <c r="O9" s="639"/>
      <c r="P9" s="639"/>
      <c r="Q9" s="640"/>
      <c r="R9" s="641">
        <v>257</v>
      </c>
      <c r="S9" s="642"/>
      <c r="T9" s="642"/>
      <c r="U9" s="642"/>
      <c r="V9" s="642"/>
      <c r="W9" s="642"/>
      <c r="X9" s="642"/>
      <c r="Y9" s="643"/>
      <c r="Z9" s="644">
        <v>0</v>
      </c>
      <c r="AA9" s="644"/>
      <c r="AB9" s="644"/>
      <c r="AC9" s="644"/>
      <c r="AD9" s="645">
        <v>257</v>
      </c>
      <c r="AE9" s="645"/>
      <c r="AF9" s="645"/>
      <c r="AG9" s="645"/>
      <c r="AH9" s="645"/>
      <c r="AI9" s="645"/>
      <c r="AJ9" s="645"/>
      <c r="AK9" s="645"/>
      <c r="AL9" s="646">
        <v>0</v>
      </c>
      <c r="AM9" s="647"/>
      <c r="AN9" s="647"/>
      <c r="AO9" s="648"/>
      <c r="AP9" s="638" t="s">
        <v>244</v>
      </c>
      <c r="AQ9" s="639"/>
      <c r="AR9" s="639"/>
      <c r="AS9" s="639"/>
      <c r="AT9" s="639"/>
      <c r="AU9" s="639"/>
      <c r="AV9" s="639"/>
      <c r="AW9" s="639"/>
      <c r="AX9" s="639"/>
      <c r="AY9" s="639"/>
      <c r="AZ9" s="639"/>
      <c r="BA9" s="639"/>
      <c r="BB9" s="639"/>
      <c r="BC9" s="639"/>
      <c r="BD9" s="639"/>
      <c r="BE9" s="639"/>
      <c r="BF9" s="640"/>
      <c r="BG9" s="641">
        <v>75298</v>
      </c>
      <c r="BH9" s="642"/>
      <c r="BI9" s="642"/>
      <c r="BJ9" s="642"/>
      <c r="BK9" s="642"/>
      <c r="BL9" s="642"/>
      <c r="BM9" s="642"/>
      <c r="BN9" s="643"/>
      <c r="BO9" s="644">
        <v>28.1</v>
      </c>
      <c r="BP9" s="644"/>
      <c r="BQ9" s="644"/>
      <c r="BR9" s="644"/>
      <c r="BS9" s="650" t="s">
        <v>174</v>
      </c>
      <c r="BT9" s="642"/>
      <c r="BU9" s="642"/>
      <c r="BV9" s="642"/>
      <c r="BW9" s="642"/>
      <c r="BX9" s="642"/>
      <c r="BY9" s="642"/>
      <c r="BZ9" s="642"/>
      <c r="CA9" s="642"/>
      <c r="CB9" s="651"/>
      <c r="CD9" s="656" t="s">
        <v>245</v>
      </c>
      <c r="CE9" s="657"/>
      <c r="CF9" s="657"/>
      <c r="CG9" s="657"/>
      <c r="CH9" s="657"/>
      <c r="CI9" s="657"/>
      <c r="CJ9" s="657"/>
      <c r="CK9" s="657"/>
      <c r="CL9" s="657"/>
      <c r="CM9" s="657"/>
      <c r="CN9" s="657"/>
      <c r="CO9" s="657"/>
      <c r="CP9" s="657"/>
      <c r="CQ9" s="658"/>
      <c r="CR9" s="641">
        <v>231307</v>
      </c>
      <c r="CS9" s="642"/>
      <c r="CT9" s="642"/>
      <c r="CU9" s="642"/>
      <c r="CV9" s="642"/>
      <c r="CW9" s="642"/>
      <c r="CX9" s="642"/>
      <c r="CY9" s="643"/>
      <c r="CZ9" s="644">
        <v>10.4</v>
      </c>
      <c r="DA9" s="644"/>
      <c r="DB9" s="644"/>
      <c r="DC9" s="644"/>
      <c r="DD9" s="650">
        <v>47738</v>
      </c>
      <c r="DE9" s="642"/>
      <c r="DF9" s="642"/>
      <c r="DG9" s="642"/>
      <c r="DH9" s="642"/>
      <c r="DI9" s="642"/>
      <c r="DJ9" s="642"/>
      <c r="DK9" s="642"/>
      <c r="DL9" s="642"/>
      <c r="DM9" s="642"/>
      <c r="DN9" s="642"/>
      <c r="DO9" s="642"/>
      <c r="DP9" s="643"/>
      <c r="DQ9" s="650">
        <v>186453</v>
      </c>
      <c r="DR9" s="642"/>
      <c r="DS9" s="642"/>
      <c r="DT9" s="642"/>
      <c r="DU9" s="642"/>
      <c r="DV9" s="642"/>
      <c r="DW9" s="642"/>
      <c r="DX9" s="642"/>
      <c r="DY9" s="642"/>
      <c r="DZ9" s="642"/>
      <c r="EA9" s="642"/>
      <c r="EB9" s="642"/>
      <c r="EC9" s="651"/>
    </row>
    <row r="10" spans="2:143" ht="11.25" customHeight="1">
      <c r="B10" s="638" t="s">
        <v>246</v>
      </c>
      <c r="C10" s="639"/>
      <c r="D10" s="639"/>
      <c r="E10" s="639"/>
      <c r="F10" s="639"/>
      <c r="G10" s="639"/>
      <c r="H10" s="639"/>
      <c r="I10" s="639"/>
      <c r="J10" s="639"/>
      <c r="K10" s="639"/>
      <c r="L10" s="639"/>
      <c r="M10" s="639"/>
      <c r="N10" s="639"/>
      <c r="O10" s="639"/>
      <c r="P10" s="639"/>
      <c r="Q10" s="640"/>
      <c r="R10" s="641" t="s">
        <v>174</v>
      </c>
      <c r="S10" s="642"/>
      <c r="T10" s="642"/>
      <c r="U10" s="642"/>
      <c r="V10" s="642"/>
      <c r="W10" s="642"/>
      <c r="X10" s="642"/>
      <c r="Y10" s="643"/>
      <c r="Z10" s="644" t="s">
        <v>236</v>
      </c>
      <c r="AA10" s="644"/>
      <c r="AB10" s="644"/>
      <c r="AC10" s="644"/>
      <c r="AD10" s="645" t="s">
        <v>138</v>
      </c>
      <c r="AE10" s="645"/>
      <c r="AF10" s="645"/>
      <c r="AG10" s="645"/>
      <c r="AH10" s="645"/>
      <c r="AI10" s="645"/>
      <c r="AJ10" s="645"/>
      <c r="AK10" s="645"/>
      <c r="AL10" s="646" t="s">
        <v>174</v>
      </c>
      <c r="AM10" s="647"/>
      <c r="AN10" s="647"/>
      <c r="AO10" s="648"/>
      <c r="AP10" s="638" t="s">
        <v>247</v>
      </c>
      <c r="AQ10" s="639"/>
      <c r="AR10" s="639"/>
      <c r="AS10" s="639"/>
      <c r="AT10" s="639"/>
      <c r="AU10" s="639"/>
      <c r="AV10" s="639"/>
      <c r="AW10" s="639"/>
      <c r="AX10" s="639"/>
      <c r="AY10" s="639"/>
      <c r="AZ10" s="639"/>
      <c r="BA10" s="639"/>
      <c r="BB10" s="639"/>
      <c r="BC10" s="639"/>
      <c r="BD10" s="639"/>
      <c r="BE10" s="639"/>
      <c r="BF10" s="640"/>
      <c r="BG10" s="641">
        <v>3756</v>
      </c>
      <c r="BH10" s="642"/>
      <c r="BI10" s="642"/>
      <c r="BJ10" s="642"/>
      <c r="BK10" s="642"/>
      <c r="BL10" s="642"/>
      <c r="BM10" s="642"/>
      <c r="BN10" s="643"/>
      <c r="BO10" s="644">
        <v>1.4</v>
      </c>
      <c r="BP10" s="644"/>
      <c r="BQ10" s="644"/>
      <c r="BR10" s="644"/>
      <c r="BS10" s="650">
        <v>616</v>
      </c>
      <c r="BT10" s="642"/>
      <c r="BU10" s="642"/>
      <c r="BV10" s="642"/>
      <c r="BW10" s="642"/>
      <c r="BX10" s="642"/>
      <c r="BY10" s="642"/>
      <c r="BZ10" s="642"/>
      <c r="CA10" s="642"/>
      <c r="CB10" s="651"/>
      <c r="CD10" s="656" t="s">
        <v>248</v>
      </c>
      <c r="CE10" s="657"/>
      <c r="CF10" s="657"/>
      <c r="CG10" s="657"/>
      <c r="CH10" s="657"/>
      <c r="CI10" s="657"/>
      <c r="CJ10" s="657"/>
      <c r="CK10" s="657"/>
      <c r="CL10" s="657"/>
      <c r="CM10" s="657"/>
      <c r="CN10" s="657"/>
      <c r="CO10" s="657"/>
      <c r="CP10" s="657"/>
      <c r="CQ10" s="658"/>
      <c r="CR10" s="641" t="s">
        <v>174</v>
      </c>
      <c r="CS10" s="642"/>
      <c r="CT10" s="642"/>
      <c r="CU10" s="642"/>
      <c r="CV10" s="642"/>
      <c r="CW10" s="642"/>
      <c r="CX10" s="642"/>
      <c r="CY10" s="643"/>
      <c r="CZ10" s="644" t="s">
        <v>138</v>
      </c>
      <c r="DA10" s="644"/>
      <c r="DB10" s="644"/>
      <c r="DC10" s="644"/>
      <c r="DD10" s="650" t="s">
        <v>174</v>
      </c>
      <c r="DE10" s="642"/>
      <c r="DF10" s="642"/>
      <c r="DG10" s="642"/>
      <c r="DH10" s="642"/>
      <c r="DI10" s="642"/>
      <c r="DJ10" s="642"/>
      <c r="DK10" s="642"/>
      <c r="DL10" s="642"/>
      <c r="DM10" s="642"/>
      <c r="DN10" s="642"/>
      <c r="DO10" s="642"/>
      <c r="DP10" s="643"/>
      <c r="DQ10" s="650" t="s">
        <v>174</v>
      </c>
      <c r="DR10" s="642"/>
      <c r="DS10" s="642"/>
      <c r="DT10" s="642"/>
      <c r="DU10" s="642"/>
      <c r="DV10" s="642"/>
      <c r="DW10" s="642"/>
      <c r="DX10" s="642"/>
      <c r="DY10" s="642"/>
      <c r="DZ10" s="642"/>
      <c r="EA10" s="642"/>
      <c r="EB10" s="642"/>
      <c r="EC10" s="651"/>
    </row>
    <row r="11" spans="2:143" ht="11.25" customHeight="1">
      <c r="B11" s="638" t="s">
        <v>249</v>
      </c>
      <c r="C11" s="639"/>
      <c r="D11" s="639"/>
      <c r="E11" s="639"/>
      <c r="F11" s="639"/>
      <c r="G11" s="639"/>
      <c r="H11" s="639"/>
      <c r="I11" s="639"/>
      <c r="J11" s="639"/>
      <c r="K11" s="639"/>
      <c r="L11" s="639"/>
      <c r="M11" s="639"/>
      <c r="N11" s="639"/>
      <c r="O11" s="639"/>
      <c r="P11" s="639"/>
      <c r="Q11" s="640"/>
      <c r="R11" s="641" t="s">
        <v>174</v>
      </c>
      <c r="S11" s="642"/>
      <c r="T11" s="642"/>
      <c r="U11" s="642"/>
      <c r="V11" s="642"/>
      <c r="W11" s="642"/>
      <c r="X11" s="642"/>
      <c r="Y11" s="643"/>
      <c r="Z11" s="644" t="s">
        <v>236</v>
      </c>
      <c r="AA11" s="644"/>
      <c r="AB11" s="644"/>
      <c r="AC11" s="644"/>
      <c r="AD11" s="645" t="s">
        <v>138</v>
      </c>
      <c r="AE11" s="645"/>
      <c r="AF11" s="645"/>
      <c r="AG11" s="645"/>
      <c r="AH11" s="645"/>
      <c r="AI11" s="645"/>
      <c r="AJ11" s="645"/>
      <c r="AK11" s="645"/>
      <c r="AL11" s="646" t="s">
        <v>174</v>
      </c>
      <c r="AM11" s="647"/>
      <c r="AN11" s="647"/>
      <c r="AO11" s="648"/>
      <c r="AP11" s="638" t="s">
        <v>250</v>
      </c>
      <c r="AQ11" s="639"/>
      <c r="AR11" s="639"/>
      <c r="AS11" s="639"/>
      <c r="AT11" s="639"/>
      <c r="AU11" s="639"/>
      <c r="AV11" s="639"/>
      <c r="AW11" s="639"/>
      <c r="AX11" s="639"/>
      <c r="AY11" s="639"/>
      <c r="AZ11" s="639"/>
      <c r="BA11" s="639"/>
      <c r="BB11" s="639"/>
      <c r="BC11" s="639"/>
      <c r="BD11" s="639"/>
      <c r="BE11" s="639"/>
      <c r="BF11" s="640"/>
      <c r="BG11" s="641">
        <v>1340</v>
      </c>
      <c r="BH11" s="642"/>
      <c r="BI11" s="642"/>
      <c r="BJ11" s="642"/>
      <c r="BK11" s="642"/>
      <c r="BL11" s="642"/>
      <c r="BM11" s="642"/>
      <c r="BN11" s="643"/>
      <c r="BO11" s="644">
        <v>0.5</v>
      </c>
      <c r="BP11" s="644"/>
      <c r="BQ11" s="644"/>
      <c r="BR11" s="644"/>
      <c r="BS11" s="650">
        <v>216</v>
      </c>
      <c r="BT11" s="642"/>
      <c r="BU11" s="642"/>
      <c r="BV11" s="642"/>
      <c r="BW11" s="642"/>
      <c r="BX11" s="642"/>
      <c r="BY11" s="642"/>
      <c r="BZ11" s="642"/>
      <c r="CA11" s="642"/>
      <c r="CB11" s="651"/>
      <c r="CD11" s="656" t="s">
        <v>251</v>
      </c>
      <c r="CE11" s="657"/>
      <c r="CF11" s="657"/>
      <c r="CG11" s="657"/>
      <c r="CH11" s="657"/>
      <c r="CI11" s="657"/>
      <c r="CJ11" s="657"/>
      <c r="CK11" s="657"/>
      <c r="CL11" s="657"/>
      <c r="CM11" s="657"/>
      <c r="CN11" s="657"/>
      <c r="CO11" s="657"/>
      <c r="CP11" s="657"/>
      <c r="CQ11" s="658"/>
      <c r="CR11" s="641">
        <v>176679</v>
      </c>
      <c r="CS11" s="642"/>
      <c r="CT11" s="642"/>
      <c r="CU11" s="642"/>
      <c r="CV11" s="642"/>
      <c r="CW11" s="642"/>
      <c r="CX11" s="642"/>
      <c r="CY11" s="643"/>
      <c r="CZ11" s="644">
        <v>8</v>
      </c>
      <c r="DA11" s="644"/>
      <c r="DB11" s="644"/>
      <c r="DC11" s="644"/>
      <c r="DD11" s="650">
        <v>21373</v>
      </c>
      <c r="DE11" s="642"/>
      <c r="DF11" s="642"/>
      <c r="DG11" s="642"/>
      <c r="DH11" s="642"/>
      <c r="DI11" s="642"/>
      <c r="DJ11" s="642"/>
      <c r="DK11" s="642"/>
      <c r="DL11" s="642"/>
      <c r="DM11" s="642"/>
      <c r="DN11" s="642"/>
      <c r="DO11" s="642"/>
      <c r="DP11" s="643"/>
      <c r="DQ11" s="650">
        <v>111782</v>
      </c>
      <c r="DR11" s="642"/>
      <c r="DS11" s="642"/>
      <c r="DT11" s="642"/>
      <c r="DU11" s="642"/>
      <c r="DV11" s="642"/>
      <c r="DW11" s="642"/>
      <c r="DX11" s="642"/>
      <c r="DY11" s="642"/>
      <c r="DZ11" s="642"/>
      <c r="EA11" s="642"/>
      <c r="EB11" s="642"/>
      <c r="EC11" s="651"/>
    </row>
    <row r="12" spans="2:143" ht="11.25" customHeight="1">
      <c r="B12" s="638" t="s">
        <v>252</v>
      </c>
      <c r="C12" s="639"/>
      <c r="D12" s="639"/>
      <c r="E12" s="639"/>
      <c r="F12" s="639"/>
      <c r="G12" s="639"/>
      <c r="H12" s="639"/>
      <c r="I12" s="639"/>
      <c r="J12" s="639"/>
      <c r="K12" s="639"/>
      <c r="L12" s="639"/>
      <c r="M12" s="639"/>
      <c r="N12" s="639"/>
      <c r="O12" s="639"/>
      <c r="P12" s="639"/>
      <c r="Q12" s="640"/>
      <c r="R12" s="641">
        <v>49020</v>
      </c>
      <c r="S12" s="642"/>
      <c r="T12" s="642"/>
      <c r="U12" s="642"/>
      <c r="V12" s="642"/>
      <c r="W12" s="642"/>
      <c r="X12" s="642"/>
      <c r="Y12" s="643"/>
      <c r="Z12" s="644">
        <v>2.1</v>
      </c>
      <c r="AA12" s="644"/>
      <c r="AB12" s="644"/>
      <c r="AC12" s="644"/>
      <c r="AD12" s="645">
        <v>49020</v>
      </c>
      <c r="AE12" s="645"/>
      <c r="AF12" s="645"/>
      <c r="AG12" s="645"/>
      <c r="AH12" s="645"/>
      <c r="AI12" s="645"/>
      <c r="AJ12" s="645"/>
      <c r="AK12" s="645"/>
      <c r="AL12" s="646">
        <v>3.3</v>
      </c>
      <c r="AM12" s="647"/>
      <c r="AN12" s="647"/>
      <c r="AO12" s="648"/>
      <c r="AP12" s="638" t="s">
        <v>253</v>
      </c>
      <c r="AQ12" s="639"/>
      <c r="AR12" s="639"/>
      <c r="AS12" s="639"/>
      <c r="AT12" s="639"/>
      <c r="AU12" s="639"/>
      <c r="AV12" s="639"/>
      <c r="AW12" s="639"/>
      <c r="AX12" s="639"/>
      <c r="AY12" s="639"/>
      <c r="AZ12" s="639"/>
      <c r="BA12" s="639"/>
      <c r="BB12" s="639"/>
      <c r="BC12" s="639"/>
      <c r="BD12" s="639"/>
      <c r="BE12" s="639"/>
      <c r="BF12" s="640"/>
      <c r="BG12" s="641">
        <v>145787</v>
      </c>
      <c r="BH12" s="642"/>
      <c r="BI12" s="642"/>
      <c r="BJ12" s="642"/>
      <c r="BK12" s="642"/>
      <c r="BL12" s="642"/>
      <c r="BM12" s="642"/>
      <c r="BN12" s="643"/>
      <c r="BO12" s="644">
        <v>54.3</v>
      </c>
      <c r="BP12" s="644"/>
      <c r="BQ12" s="644"/>
      <c r="BR12" s="644"/>
      <c r="BS12" s="650" t="s">
        <v>174</v>
      </c>
      <c r="BT12" s="642"/>
      <c r="BU12" s="642"/>
      <c r="BV12" s="642"/>
      <c r="BW12" s="642"/>
      <c r="BX12" s="642"/>
      <c r="BY12" s="642"/>
      <c r="BZ12" s="642"/>
      <c r="CA12" s="642"/>
      <c r="CB12" s="651"/>
      <c r="CD12" s="656" t="s">
        <v>254</v>
      </c>
      <c r="CE12" s="657"/>
      <c r="CF12" s="657"/>
      <c r="CG12" s="657"/>
      <c r="CH12" s="657"/>
      <c r="CI12" s="657"/>
      <c r="CJ12" s="657"/>
      <c r="CK12" s="657"/>
      <c r="CL12" s="657"/>
      <c r="CM12" s="657"/>
      <c r="CN12" s="657"/>
      <c r="CO12" s="657"/>
      <c r="CP12" s="657"/>
      <c r="CQ12" s="658"/>
      <c r="CR12" s="641">
        <v>19948</v>
      </c>
      <c r="CS12" s="642"/>
      <c r="CT12" s="642"/>
      <c r="CU12" s="642"/>
      <c r="CV12" s="642"/>
      <c r="CW12" s="642"/>
      <c r="CX12" s="642"/>
      <c r="CY12" s="643"/>
      <c r="CZ12" s="644">
        <v>0.9</v>
      </c>
      <c r="DA12" s="644"/>
      <c r="DB12" s="644"/>
      <c r="DC12" s="644"/>
      <c r="DD12" s="650">
        <v>4922</v>
      </c>
      <c r="DE12" s="642"/>
      <c r="DF12" s="642"/>
      <c r="DG12" s="642"/>
      <c r="DH12" s="642"/>
      <c r="DI12" s="642"/>
      <c r="DJ12" s="642"/>
      <c r="DK12" s="642"/>
      <c r="DL12" s="642"/>
      <c r="DM12" s="642"/>
      <c r="DN12" s="642"/>
      <c r="DO12" s="642"/>
      <c r="DP12" s="643"/>
      <c r="DQ12" s="650">
        <v>15202</v>
      </c>
      <c r="DR12" s="642"/>
      <c r="DS12" s="642"/>
      <c r="DT12" s="642"/>
      <c r="DU12" s="642"/>
      <c r="DV12" s="642"/>
      <c r="DW12" s="642"/>
      <c r="DX12" s="642"/>
      <c r="DY12" s="642"/>
      <c r="DZ12" s="642"/>
      <c r="EA12" s="642"/>
      <c r="EB12" s="642"/>
      <c r="EC12" s="651"/>
    </row>
    <row r="13" spans="2:143" ht="11.25" customHeight="1">
      <c r="B13" s="638" t="s">
        <v>255</v>
      </c>
      <c r="C13" s="639"/>
      <c r="D13" s="639"/>
      <c r="E13" s="639"/>
      <c r="F13" s="639"/>
      <c r="G13" s="639"/>
      <c r="H13" s="639"/>
      <c r="I13" s="639"/>
      <c r="J13" s="639"/>
      <c r="K13" s="639"/>
      <c r="L13" s="639"/>
      <c r="M13" s="639"/>
      <c r="N13" s="639"/>
      <c r="O13" s="639"/>
      <c r="P13" s="639"/>
      <c r="Q13" s="640"/>
      <c r="R13" s="641" t="s">
        <v>174</v>
      </c>
      <c r="S13" s="642"/>
      <c r="T13" s="642"/>
      <c r="U13" s="642"/>
      <c r="V13" s="642"/>
      <c r="W13" s="642"/>
      <c r="X13" s="642"/>
      <c r="Y13" s="643"/>
      <c r="Z13" s="644" t="s">
        <v>236</v>
      </c>
      <c r="AA13" s="644"/>
      <c r="AB13" s="644"/>
      <c r="AC13" s="644"/>
      <c r="AD13" s="645" t="s">
        <v>174</v>
      </c>
      <c r="AE13" s="645"/>
      <c r="AF13" s="645"/>
      <c r="AG13" s="645"/>
      <c r="AH13" s="645"/>
      <c r="AI13" s="645"/>
      <c r="AJ13" s="645"/>
      <c r="AK13" s="645"/>
      <c r="AL13" s="646" t="s">
        <v>174</v>
      </c>
      <c r="AM13" s="647"/>
      <c r="AN13" s="647"/>
      <c r="AO13" s="648"/>
      <c r="AP13" s="638" t="s">
        <v>256</v>
      </c>
      <c r="AQ13" s="639"/>
      <c r="AR13" s="639"/>
      <c r="AS13" s="639"/>
      <c r="AT13" s="639"/>
      <c r="AU13" s="639"/>
      <c r="AV13" s="639"/>
      <c r="AW13" s="639"/>
      <c r="AX13" s="639"/>
      <c r="AY13" s="639"/>
      <c r="AZ13" s="639"/>
      <c r="BA13" s="639"/>
      <c r="BB13" s="639"/>
      <c r="BC13" s="639"/>
      <c r="BD13" s="639"/>
      <c r="BE13" s="639"/>
      <c r="BF13" s="640"/>
      <c r="BG13" s="641">
        <v>139889</v>
      </c>
      <c r="BH13" s="642"/>
      <c r="BI13" s="642"/>
      <c r="BJ13" s="642"/>
      <c r="BK13" s="642"/>
      <c r="BL13" s="642"/>
      <c r="BM13" s="642"/>
      <c r="BN13" s="643"/>
      <c r="BO13" s="644">
        <v>52.1</v>
      </c>
      <c r="BP13" s="644"/>
      <c r="BQ13" s="644"/>
      <c r="BR13" s="644"/>
      <c r="BS13" s="650" t="s">
        <v>236</v>
      </c>
      <c r="BT13" s="642"/>
      <c r="BU13" s="642"/>
      <c r="BV13" s="642"/>
      <c r="BW13" s="642"/>
      <c r="BX13" s="642"/>
      <c r="BY13" s="642"/>
      <c r="BZ13" s="642"/>
      <c r="CA13" s="642"/>
      <c r="CB13" s="651"/>
      <c r="CD13" s="656" t="s">
        <v>257</v>
      </c>
      <c r="CE13" s="657"/>
      <c r="CF13" s="657"/>
      <c r="CG13" s="657"/>
      <c r="CH13" s="657"/>
      <c r="CI13" s="657"/>
      <c r="CJ13" s="657"/>
      <c r="CK13" s="657"/>
      <c r="CL13" s="657"/>
      <c r="CM13" s="657"/>
      <c r="CN13" s="657"/>
      <c r="CO13" s="657"/>
      <c r="CP13" s="657"/>
      <c r="CQ13" s="658"/>
      <c r="CR13" s="641">
        <v>141606</v>
      </c>
      <c r="CS13" s="642"/>
      <c r="CT13" s="642"/>
      <c r="CU13" s="642"/>
      <c r="CV13" s="642"/>
      <c r="CW13" s="642"/>
      <c r="CX13" s="642"/>
      <c r="CY13" s="643"/>
      <c r="CZ13" s="644">
        <v>6.4</v>
      </c>
      <c r="DA13" s="644"/>
      <c r="DB13" s="644"/>
      <c r="DC13" s="644"/>
      <c r="DD13" s="650">
        <v>84563</v>
      </c>
      <c r="DE13" s="642"/>
      <c r="DF13" s="642"/>
      <c r="DG13" s="642"/>
      <c r="DH13" s="642"/>
      <c r="DI13" s="642"/>
      <c r="DJ13" s="642"/>
      <c r="DK13" s="642"/>
      <c r="DL13" s="642"/>
      <c r="DM13" s="642"/>
      <c r="DN13" s="642"/>
      <c r="DO13" s="642"/>
      <c r="DP13" s="643"/>
      <c r="DQ13" s="650">
        <v>94973</v>
      </c>
      <c r="DR13" s="642"/>
      <c r="DS13" s="642"/>
      <c r="DT13" s="642"/>
      <c r="DU13" s="642"/>
      <c r="DV13" s="642"/>
      <c r="DW13" s="642"/>
      <c r="DX13" s="642"/>
      <c r="DY13" s="642"/>
      <c r="DZ13" s="642"/>
      <c r="EA13" s="642"/>
      <c r="EB13" s="642"/>
      <c r="EC13" s="651"/>
    </row>
    <row r="14" spans="2:143" ht="11.25" customHeight="1">
      <c r="B14" s="638" t="s">
        <v>258</v>
      </c>
      <c r="C14" s="639"/>
      <c r="D14" s="639"/>
      <c r="E14" s="639"/>
      <c r="F14" s="639"/>
      <c r="G14" s="639"/>
      <c r="H14" s="639"/>
      <c r="I14" s="639"/>
      <c r="J14" s="639"/>
      <c r="K14" s="639"/>
      <c r="L14" s="639"/>
      <c r="M14" s="639"/>
      <c r="N14" s="639"/>
      <c r="O14" s="639"/>
      <c r="P14" s="639"/>
      <c r="Q14" s="640"/>
      <c r="R14" s="641" t="s">
        <v>174</v>
      </c>
      <c r="S14" s="642"/>
      <c r="T14" s="642"/>
      <c r="U14" s="642"/>
      <c r="V14" s="642"/>
      <c r="W14" s="642"/>
      <c r="X14" s="642"/>
      <c r="Y14" s="643"/>
      <c r="Z14" s="644" t="s">
        <v>174</v>
      </c>
      <c r="AA14" s="644"/>
      <c r="AB14" s="644"/>
      <c r="AC14" s="644"/>
      <c r="AD14" s="645" t="s">
        <v>174</v>
      </c>
      <c r="AE14" s="645"/>
      <c r="AF14" s="645"/>
      <c r="AG14" s="645"/>
      <c r="AH14" s="645"/>
      <c r="AI14" s="645"/>
      <c r="AJ14" s="645"/>
      <c r="AK14" s="645"/>
      <c r="AL14" s="646" t="s">
        <v>236</v>
      </c>
      <c r="AM14" s="647"/>
      <c r="AN14" s="647"/>
      <c r="AO14" s="648"/>
      <c r="AP14" s="638" t="s">
        <v>259</v>
      </c>
      <c r="AQ14" s="639"/>
      <c r="AR14" s="639"/>
      <c r="AS14" s="639"/>
      <c r="AT14" s="639"/>
      <c r="AU14" s="639"/>
      <c r="AV14" s="639"/>
      <c r="AW14" s="639"/>
      <c r="AX14" s="639"/>
      <c r="AY14" s="639"/>
      <c r="AZ14" s="639"/>
      <c r="BA14" s="639"/>
      <c r="BB14" s="639"/>
      <c r="BC14" s="639"/>
      <c r="BD14" s="639"/>
      <c r="BE14" s="639"/>
      <c r="BF14" s="640"/>
      <c r="BG14" s="641">
        <v>9713</v>
      </c>
      <c r="BH14" s="642"/>
      <c r="BI14" s="642"/>
      <c r="BJ14" s="642"/>
      <c r="BK14" s="642"/>
      <c r="BL14" s="642"/>
      <c r="BM14" s="642"/>
      <c r="BN14" s="643"/>
      <c r="BO14" s="644">
        <v>3.6</v>
      </c>
      <c r="BP14" s="644"/>
      <c r="BQ14" s="644"/>
      <c r="BR14" s="644"/>
      <c r="BS14" s="650" t="s">
        <v>174</v>
      </c>
      <c r="BT14" s="642"/>
      <c r="BU14" s="642"/>
      <c r="BV14" s="642"/>
      <c r="BW14" s="642"/>
      <c r="BX14" s="642"/>
      <c r="BY14" s="642"/>
      <c r="BZ14" s="642"/>
      <c r="CA14" s="642"/>
      <c r="CB14" s="651"/>
      <c r="CD14" s="656" t="s">
        <v>260</v>
      </c>
      <c r="CE14" s="657"/>
      <c r="CF14" s="657"/>
      <c r="CG14" s="657"/>
      <c r="CH14" s="657"/>
      <c r="CI14" s="657"/>
      <c r="CJ14" s="657"/>
      <c r="CK14" s="657"/>
      <c r="CL14" s="657"/>
      <c r="CM14" s="657"/>
      <c r="CN14" s="657"/>
      <c r="CO14" s="657"/>
      <c r="CP14" s="657"/>
      <c r="CQ14" s="658"/>
      <c r="CR14" s="641">
        <v>285238</v>
      </c>
      <c r="CS14" s="642"/>
      <c r="CT14" s="642"/>
      <c r="CU14" s="642"/>
      <c r="CV14" s="642"/>
      <c r="CW14" s="642"/>
      <c r="CX14" s="642"/>
      <c r="CY14" s="643"/>
      <c r="CZ14" s="644">
        <v>12.9</v>
      </c>
      <c r="DA14" s="644"/>
      <c r="DB14" s="644"/>
      <c r="DC14" s="644"/>
      <c r="DD14" s="650">
        <v>207364</v>
      </c>
      <c r="DE14" s="642"/>
      <c r="DF14" s="642"/>
      <c r="DG14" s="642"/>
      <c r="DH14" s="642"/>
      <c r="DI14" s="642"/>
      <c r="DJ14" s="642"/>
      <c r="DK14" s="642"/>
      <c r="DL14" s="642"/>
      <c r="DM14" s="642"/>
      <c r="DN14" s="642"/>
      <c r="DO14" s="642"/>
      <c r="DP14" s="643"/>
      <c r="DQ14" s="650">
        <v>93240</v>
      </c>
      <c r="DR14" s="642"/>
      <c r="DS14" s="642"/>
      <c r="DT14" s="642"/>
      <c r="DU14" s="642"/>
      <c r="DV14" s="642"/>
      <c r="DW14" s="642"/>
      <c r="DX14" s="642"/>
      <c r="DY14" s="642"/>
      <c r="DZ14" s="642"/>
      <c r="EA14" s="642"/>
      <c r="EB14" s="642"/>
      <c r="EC14" s="651"/>
    </row>
    <row r="15" spans="2:143" ht="11.25" customHeight="1">
      <c r="B15" s="638" t="s">
        <v>261</v>
      </c>
      <c r="C15" s="639"/>
      <c r="D15" s="639"/>
      <c r="E15" s="639"/>
      <c r="F15" s="639"/>
      <c r="G15" s="639"/>
      <c r="H15" s="639"/>
      <c r="I15" s="639"/>
      <c r="J15" s="639"/>
      <c r="K15" s="639"/>
      <c r="L15" s="639"/>
      <c r="M15" s="639"/>
      <c r="N15" s="639"/>
      <c r="O15" s="639"/>
      <c r="P15" s="639"/>
      <c r="Q15" s="640"/>
      <c r="R15" s="641">
        <v>7697</v>
      </c>
      <c r="S15" s="642"/>
      <c r="T15" s="642"/>
      <c r="U15" s="642"/>
      <c r="V15" s="642"/>
      <c r="W15" s="642"/>
      <c r="X15" s="642"/>
      <c r="Y15" s="643"/>
      <c r="Z15" s="644">
        <v>0.3</v>
      </c>
      <c r="AA15" s="644"/>
      <c r="AB15" s="644"/>
      <c r="AC15" s="644"/>
      <c r="AD15" s="645">
        <v>7697</v>
      </c>
      <c r="AE15" s="645"/>
      <c r="AF15" s="645"/>
      <c r="AG15" s="645"/>
      <c r="AH15" s="645"/>
      <c r="AI15" s="645"/>
      <c r="AJ15" s="645"/>
      <c r="AK15" s="645"/>
      <c r="AL15" s="646">
        <v>0.5</v>
      </c>
      <c r="AM15" s="647"/>
      <c r="AN15" s="647"/>
      <c r="AO15" s="648"/>
      <c r="AP15" s="638" t="s">
        <v>262</v>
      </c>
      <c r="AQ15" s="639"/>
      <c r="AR15" s="639"/>
      <c r="AS15" s="639"/>
      <c r="AT15" s="639"/>
      <c r="AU15" s="639"/>
      <c r="AV15" s="639"/>
      <c r="AW15" s="639"/>
      <c r="AX15" s="639"/>
      <c r="AY15" s="639"/>
      <c r="AZ15" s="639"/>
      <c r="BA15" s="639"/>
      <c r="BB15" s="639"/>
      <c r="BC15" s="639"/>
      <c r="BD15" s="639"/>
      <c r="BE15" s="639"/>
      <c r="BF15" s="640"/>
      <c r="BG15" s="641">
        <v>27948</v>
      </c>
      <c r="BH15" s="642"/>
      <c r="BI15" s="642"/>
      <c r="BJ15" s="642"/>
      <c r="BK15" s="642"/>
      <c r="BL15" s="642"/>
      <c r="BM15" s="642"/>
      <c r="BN15" s="643"/>
      <c r="BO15" s="644">
        <v>10.4</v>
      </c>
      <c r="BP15" s="644"/>
      <c r="BQ15" s="644"/>
      <c r="BR15" s="644"/>
      <c r="BS15" s="650" t="s">
        <v>236</v>
      </c>
      <c r="BT15" s="642"/>
      <c r="BU15" s="642"/>
      <c r="BV15" s="642"/>
      <c r="BW15" s="642"/>
      <c r="BX15" s="642"/>
      <c r="BY15" s="642"/>
      <c r="BZ15" s="642"/>
      <c r="CA15" s="642"/>
      <c r="CB15" s="651"/>
      <c r="CD15" s="656" t="s">
        <v>263</v>
      </c>
      <c r="CE15" s="657"/>
      <c r="CF15" s="657"/>
      <c r="CG15" s="657"/>
      <c r="CH15" s="657"/>
      <c r="CI15" s="657"/>
      <c r="CJ15" s="657"/>
      <c r="CK15" s="657"/>
      <c r="CL15" s="657"/>
      <c r="CM15" s="657"/>
      <c r="CN15" s="657"/>
      <c r="CO15" s="657"/>
      <c r="CP15" s="657"/>
      <c r="CQ15" s="658"/>
      <c r="CR15" s="641">
        <v>170912</v>
      </c>
      <c r="CS15" s="642"/>
      <c r="CT15" s="642"/>
      <c r="CU15" s="642"/>
      <c r="CV15" s="642"/>
      <c r="CW15" s="642"/>
      <c r="CX15" s="642"/>
      <c r="CY15" s="643"/>
      <c r="CZ15" s="644">
        <v>7.7</v>
      </c>
      <c r="DA15" s="644"/>
      <c r="DB15" s="644"/>
      <c r="DC15" s="644"/>
      <c r="DD15" s="650">
        <v>15577</v>
      </c>
      <c r="DE15" s="642"/>
      <c r="DF15" s="642"/>
      <c r="DG15" s="642"/>
      <c r="DH15" s="642"/>
      <c r="DI15" s="642"/>
      <c r="DJ15" s="642"/>
      <c r="DK15" s="642"/>
      <c r="DL15" s="642"/>
      <c r="DM15" s="642"/>
      <c r="DN15" s="642"/>
      <c r="DO15" s="642"/>
      <c r="DP15" s="643"/>
      <c r="DQ15" s="650">
        <v>144465</v>
      </c>
      <c r="DR15" s="642"/>
      <c r="DS15" s="642"/>
      <c r="DT15" s="642"/>
      <c r="DU15" s="642"/>
      <c r="DV15" s="642"/>
      <c r="DW15" s="642"/>
      <c r="DX15" s="642"/>
      <c r="DY15" s="642"/>
      <c r="DZ15" s="642"/>
      <c r="EA15" s="642"/>
      <c r="EB15" s="642"/>
      <c r="EC15" s="651"/>
    </row>
    <row r="16" spans="2:143" ht="11.25" customHeight="1">
      <c r="B16" s="638" t="s">
        <v>264</v>
      </c>
      <c r="C16" s="639"/>
      <c r="D16" s="639"/>
      <c r="E16" s="639"/>
      <c r="F16" s="639"/>
      <c r="G16" s="639"/>
      <c r="H16" s="639"/>
      <c r="I16" s="639"/>
      <c r="J16" s="639"/>
      <c r="K16" s="639"/>
      <c r="L16" s="639"/>
      <c r="M16" s="639"/>
      <c r="N16" s="639"/>
      <c r="O16" s="639"/>
      <c r="P16" s="639"/>
      <c r="Q16" s="640"/>
      <c r="R16" s="641" t="s">
        <v>236</v>
      </c>
      <c r="S16" s="642"/>
      <c r="T16" s="642"/>
      <c r="U16" s="642"/>
      <c r="V16" s="642"/>
      <c r="W16" s="642"/>
      <c r="X16" s="642"/>
      <c r="Y16" s="643"/>
      <c r="Z16" s="644" t="s">
        <v>174</v>
      </c>
      <c r="AA16" s="644"/>
      <c r="AB16" s="644"/>
      <c r="AC16" s="644"/>
      <c r="AD16" s="645" t="s">
        <v>174</v>
      </c>
      <c r="AE16" s="645"/>
      <c r="AF16" s="645"/>
      <c r="AG16" s="645"/>
      <c r="AH16" s="645"/>
      <c r="AI16" s="645"/>
      <c r="AJ16" s="645"/>
      <c r="AK16" s="645"/>
      <c r="AL16" s="646" t="s">
        <v>174</v>
      </c>
      <c r="AM16" s="647"/>
      <c r="AN16" s="647"/>
      <c r="AO16" s="648"/>
      <c r="AP16" s="638" t="s">
        <v>265</v>
      </c>
      <c r="AQ16" s="639"/>
      <c r="AR16" s="639"/>
      <c r="AS16" s="639"/>
      <c r="AT16" s="639"/>
      <c r="AU16" s="639"/>
      <c r="AV16" s="639"/>
      <c r="AW16" s="639"/>
      <c r="AX16" s="639"/>
      <c r="AY16" s="639"/>
      <c r="AZ16" s="639"/>
      <c r="BA16" s="639"/>
      <c r="BB16" s="639"/>
      <c r="BC16" s="639"/>
      <c r="BD16" s="639"/>
      <c r="BE16" s="639"/>
      <c r="BF16" s="640"/>
      <c r="BG16" s="641" t="s">
        <v>236</v>
      </c>
      <c r="BH16" s="642"/>
      <c r="BI16" s="642"/>
      <c r="BJ16" s="642"/>
      <c r="BK16" s="642"/>
      <c r="BL16" s="642"/>
      <c r="BM16" s="642"/>
      <c r="BN16" s="643"/>
      <c r="BO16" s="644" t="s">
        <v>174</v>
      </c>
      <c r="BP16" s="644"/>
      <c r="BQ16" s="644"/>
      <c r="BR16" s="644"/>
      <c r="BS16" s="650" t="s">
        <v>174</v>
      </c>
      <c r="BT16" s="642"/>
      <c r="BU16" s="642"/>
      <c r="BV16" s="642"/>
      <c r="BW16" s="642"/>
      <c r="BX16" s="642"/>
      <c r="BY16" s="642"/>
      <c r="BZ16" s="642"/>
      <c r="CA16" s="642"/>
      <c r="CB16" s="651"/>
      <c r="CD16" s="656" t="s">
        <v>266</v>
      </c>
      <c r="CE16" s="657"/>
      <c r="CF16" s="657"/>
      <c r="CG16" s="657"/>
      <c r="CH16" s="657"/>
      <c r="CI16" s="657"/>
      <c r="CJ16" s="657"/>
      <c r="CK16" s="657"/>
      <c r="CL16" s="657"/>
      <c r="CM16" s="657"/>
      <c r="CN16" s="657"/>
      <c r="CO16" s="657"/>
      <c r="CP16" s="657"/>
      <c r="CQ16" s="658"/>
      <c r="CR16" s="641" t="s">
        <v>138</v>
      </c>
      <c r="CS16" s="642"/>
      <c r="CT16" s="642"/>
      <c r="CU16" s="642"/>
      <c r="CV16" s="642"/>
      <c r="CW16" s="642"/>
      <c r="CX16" s="642"/>
      <c r="CY16" s="643"/>
      <c r="CZ16" s="644" t="s">
        <v>174</v>
      </c>
      <c r="DA16" s="644"/>
      <c r="DB16" s="644"/>
      <c r="DC16" s="644"/>
      <c r="DD16" s="650" t="s">
        <v>174</v>
      </c>
      <c r="DE16" s="642"/>
      <c r="DF16" s="642"/>
      <c r="DG16" s="642"/>
      <c r="DH16" s="642"/>
      <c r="DI16" s="642"/>
      <c r="DJ16" s="642"/>
      <c r="DK16" s="642"/>
      <c r="DL16" s="642"/>
      <c r="DM16" s="642"/>
      <c r="DN16" s="642"/>
      <c r="DO16" s="642"/>
      <c r="DP16" s="643"/>
      <c r="DQ16" s="650" t="s">
        <v>174</v>
      </c>
      <c r="DR16" s="642"/>
      <c r="DS16" s="642"/>
      <c r="DT16" s="642"/>
      <c r="DU16" s="642"/>
      <c r="DV16" s="642"/>
      <c r="DW16" s="642"/>
      <c r="DX16" s="642"/>
      <c r="DY16" s="642"/>
      <c r="DZ16" s="642"/>
      <c r="EA16" s="642"/>
      <c r="EB16" s="642"/>
      <c r="EC16" s="651"/>
    </row>
    <row r="17" spans="2:133" ht="11.25" customHeight="1">
      <c r="B17" s="638" t="s">
        <v>267</v>
      </c>
      <c r="C17" s="639"/>
      <c r="D17" s="639"/>
      <c r="E17" s="639"/>
      <c r="F17" s="639"/>
      <c r="G17" s="639"/>
      <c r="H17" s="639"/>
      <c r="I17" s="639"/>
      <c r="J17" s="639"/>
      <c r="K17" s="639"/>
      <c r="L17" s="639"/>
      <c r="M17" s="639"/>
      <c r="N17" s="639"/>
      <c r="O17" s="639"/>
      <c r="P17" s="639"/>
      <c r="Q17" s="640"/>
      <c r="R17" s="641">
        <v>585</v>
      </c>
      <c r="S17" s="642"/>
      <c r="T17" s="642"/>
      <c r="U17" s="642"/>
      <c r="V17" s="642"/>
      <c r="W17" s="642"/>
      <c r="X17" s="642"/>
      <c r="Y17" s="643"/>
      <c r="Z17" s="644">
        <v>0</v>
      </c>
      <c r="AA17" s="644"/>
      <c r="AB17" s="644"/>
      <c r="AC17" s="644"/>
      <c r="AD17" s="645">
        <v>585</v>
      </c>
      <c r="AE17" s="645"/>
      <c r="AF17" s="645"/>
      <c r="AG17" s="645"/>
      <c r="AH17" s="645"/>
      <c r="AI17" s="645"/>
      <c r="AJ17" s="645"/>
      <c r="AK17" s="645"/>
      <c r="AL17" s="646">
        <v>0</v>
      </c>
      <c r="AM17" s="647"/>
      <c r="AN17" s="647"/>
      <c r="AO17" s="648"/>
      <c r="AP17" s="638" t="s">
        <v>268</v>
      </c>
      <c r="AQ17" s="639"/>
      <c r="AR17" s="639"/>
      <c r="AS17" s="639"/>
      <c r="AT17" s="639"/>
      <c r="AU17" s="639"/>
      <c r="AV17" s="639"/>
      <c r="AW17" s="639"/>
      <c r="AX17" s="639"/>
      <c r="AY17" s="639"/>
      <c r="AZ17" s="639"/>
      <c r="BA17" s="639"/>
      <c r="BB17" s="639"/>
      <c r="BC17" s="639"/>
      <c r="BD17" s="639"/>
      <c r="BE17" s="639"/>
      <c r="BF17" s="640"/>
      <c r="BG17" s="641" t="s">
        <v>174</v>
      </c>
      <c r="BH17" s="642"/>
      <c r="BI17" s="642"/>
      <c r="BJ17" s="642"/>
      <c r="BK17" s="642"/>
      <c r="BL17" s="642"/>
      <c r="BM17" s="642"/>
      <c r="BN17" s="643"/>
      <c r="BO17" s="644" t="s">
        <v>174</v>
      </c>
      <c r="BP17" s="644"/>
      <c r="BQ17" s="644"/>
      <c r="BR17" s="644"/>
      <c r="BS17" s="650" t="s">
        <v>236</v>
      </c>
      <c r="BT17" s="642"/>
      <c r="BU17" s="642"/>
      <c r="BV17" s="642"/>
      <c r="BW17" s="642"/>
      <c r="BX17" s="642"/>
      <c r="BY17" s="642"/>
      <c r="BZ17" s="642"/>
      <c r="CA17" s="642"/>
      <c r="CB17" s="651"/>
      <c r="CD17" s="656" t="s">
        <v>269</v>
      </c>
      <c r="CE17" s="657"/>
      <c r="CF17" s="657"/>
      <c r="CG17" s="657"/>
      <c r="CH17" s="657"/>
      <c r="CI17" s="657"/>
      <c r="CJ17" s="657"/>
      <c r="CK17" s="657"/>
      <c r="CL17" s="657"/>
      <c r="CM17" s="657"/>
      <c r="CN17" s="657"/>
      <c r="CO17" s="657"/>
      <c r="CP17" s="657"/>
      <c r="CQ17" s="658"/>
      <c r="CR17" s="641">
        <v>174962</v>
      </c>
      <c r="CS17" s="642"/>
      <c r="CT17" s="642"/>
      <c r="CU17" s="642"/>
      <c r="CV17" s="642"/>
      <c r="CW17" s="642"/>
      <c r="CX17" s="642"/>
      <c r="CY17" s="643"/>
      <c r="CZ17" s="644">
        <v>7.9</v>
      </c>
      <c r="DA17" s="644"/>
      <c r="DB17" s="644"/>
      <c r="DC17" s="644"/>
      <c r="DD17" s="650" t="s">
        <v>174</v>
      </c>
      <c r="DE17" s="642"/>
      <c r="DF17" s="642"/>
      <c r="DG17" s="642"/>
      <c r="DH17" s="642"/>
      <c r="DI17" s="642"/>
      <c r="DJ17" s="642"/>
      <c r="DK17" s="642"/>
      <c r="DL17" s="642"/>
      <c r="DM17" s="642"/>
      <c r="DN17" s="642"/>
      <c r="DO17" s="642"/>
      <c r="DP17" s="643"/>
      <c r="DQ17" s="650">
        <v>174962</v>
      </c>
      <c r="DR17" s="642"/>
      <c r="DS17" s="642"/>
      <c r="DT17" s="642"/>
      <c r="DU17" s="642"/>
      <c r="DV17" s="642"/>
      <c r="DW17" s="642"/>
      <c r="DX17" s="642"/>
      <c r="DY17" s="642"/>
      <c r="DZ17" s="642"/>
      <c r="EA17" s="642"/>
      <c r="EB17" s="642"/>
      <c r="EC17" s="651"/>
    </row>
    <row r="18" spans="2:133" ht="11.25" customHeight="1">
      <c r="B18" s="638" t="s">
        <v>270</v>
      </c>
      <c r="C18" s="639"/>
      <c r="D18" s="639"/>
      <c r="E18" s="639"/>
      <c r="F18" s="639"/>
      <c r="G18" s="639"/>
      <c r="H18" s="639"/>
      <c r="I18" s="639"/>
      <c r="J18" s="639"/>
      <c r="K18" s="639"/>
      <c r="L18" s="639"/>
      <c r="M18" s="639"/>
      <c r="N18" s="639"/>
      <c r="O18" s="639"/>
      <c r="P18" s="639"/>
      <c r="Q18" s="640"/>
      <c r="R18" s="641">
        <v>1238547</v>
      </c>
      <c r="S18" s="642"/>
      <c r="T18" s="642"/>
      <c r="U18" s="642"/>
      <c r="V18" s="642"/>
      <c r="W18" s="642"/>
      <c r="X18" s="642"/>
      <c r="Y18" s="643"/>
      <c r="Z18" s="644">
        <v>54.3</v>
      </c>
      <c r="AA18" s="644"/>
      <c r="AB18" s="644"/>
      <c r="AC18" s="644"/>
      <c r="AD18" s="645">
        <v>1115316</v>
      </c>
      <c r="AE18" s="645"/>
      <c r="AF18" s="645"/>
      <c r="AG18" s="645"/>
      <c r="AH18" s="645"/>
      <c r="AI18" s="645"/>
      <c r="AJ18" s="645"/>
      <c r="AK18" s="645"/>
      <c r="AL18" s="646">
        <v>75.599999999999994</v>
      </c>
      <c r="AM18" s="647"/>
      <c r="AN18" s="647"/>
      <c r="AO18" s="648"/>
      <c r="AP18" s="638" t="s">
        <v>271</v>
      </c>
      <c r="AQ18" s="639"/>
      <c r="AR18" s="639"/>
      <c r="AS18" s="639"/>
      <c r="AT18" s="639"/>
      <c r="AU18" s="639"/>
      <c r="AV18" s="639"/>
      <c r="AW18" s="639"/>
      <c r="AX18" s="639"/>
      <c r="AY18" s="639"/>
      <c r="AZ18" s="639"/>
      <c r="BA18" s="639"/>
      <c r="BB18" s="639"/>
      <c r="BC18" s="639"/>
      <c r="BD18" s="639"/>
      <c r="BE18" s="639"/>
      <c r="BF18" s="640"/>
      <c r="BG18" s="641" t="s">
        <v>174</v>
      </c>
      <c r="BH18" s="642"/>
      <c r="BI18" s="642"/>
      <c r="BJ18" s="642"/>
      <c r="BK18" s="642"/>
      <c r="BL18" s="642"/>
      <c r="BM18" s="642"/>
      <c r="BN18" s="643"/>
      <c r="BO18" s="644" t="s">
        <v>236</v>
      </c>
      <c r="BP18" s="644"/>
      <c r="BQ18" s="644"/>
      <c r="BR18" s="644"/>
      <c r="BS18" s="650" t="s">
        <v>174</v>
      </c>
      <c r="BT18" s="642"/>
      <c r="BU18" s="642"/>
      <c r="BV18" s="642"/>
      <c r="BW18" s="642"/>
      <c r="BX18" s="642"/>
      <c r="BY18" s="642"/>
      <c r="BZ18" s="642"/>
      <c r="CA18" s="642"/>
      <c r="CB18" s="651"/>
      <c r="CD18" s="656" t="s">
        <v>272</v>
      </c>
      <c r="CE18" s="657"/>
      <c r="CF18" s="657"/>
      <c r="CG18" s="657"/>
      <c r="CH18" s="657"/>
      <c r="CI18" s="657"/>
      <c r="CJ18" s="657"/>
      <c r="CK18" s="657"/>
      <c r="CL18" s="657"/>
      <c r="CM18" s="657"/>
      <c r="CN18" s="657"/>
      <c r="CO18" s="657"/>
      <c r="CP18" s="657"/>
      <c r="CQ18" s="658"/>
      <c r="CR18" s="641" t="s">
        <v>236</v>
      </c>
      <c r="CS18" s="642"/>
      <c r="CT18" s="642"/>
      <c r="CU18" s="642"/>
      <c r="CV18" s="642"/>
      <c r="CW18" s="642"/>
      <c r="CX18" s="642"/>
      <c r="CY18" s="643"/>
      <c r="CZ18" s="644" t="s">
        <v>174</v>
      </c>
      <c r="DA18" s="644"/>
      <c r="DB18" s="644"/>
      <c r="DC18" s="644"/>
      <c r="DD18" s="650" t="s">
        <v>236</v>
      </c>
      <c r="DE18" s="642"/>
      <c r="DF18" s="642"/>
      <c r="DG18" s="642"/>
      <c r="DH18" s="642"/>
      <c r="DI18" s="642"/>
      <c r="DJ18" s="642"/>
      <c r="DK18" s="642"/>
      <c r="DL18" s="642"/>
      <c r="DM18" s="642"/>
      <c r="DN18" s="642"/>
      <c r="DO18" s="642"/>
      <c r="DP18" s="643"/>
      <c r="DQ18" s="650" t="s">
        <v>138</v>
      </c>
      <c r="DR18" s="642"/>
      <c r="DS18" s="642"/>
      <c r="DT18" s="642"/>
      <c r="DU18" s="642"/>
      <c r="DV18" s="642"/>
      <c r="DW18" s="642"/>
      <c r="DX18" s="642"/>
      <c r="DY18" s="642"/>
      <c r="DZ18" s="642"/>
      <c r="EA18" s="642"/>
      <c r="EB18" s="642"/>
      <c r="EC18" s="651"/>
    </row>
    <row r="19" spans="2:133" ht="11.25" customHeight="1">
      <c r="B19" s="638" t="s">
        <v>273</v>
      </c>
      <c r="C19" s="639"/>
      <c r="D19" s="639"/>
      <c r="E19" s="639"/>
      <c r="F19" s="639"/>
      <c r="G19" s="639"/>
      <c r="H19" s="639"/>
      <c r="I19" s="639"/>
      <c r="J19" s="639"/>
      <c r="K19" s="639"/>
      <c r="L19" s="639"/>
      <c r="M19" s="639"/>
      <c r="N19" s="639"/>
      <c r="O19" s="639"/>
      <c r="P19" s="639"/>
      <c r="Q19" s="640"/>
      <c r="R19" s="641">
        <v>1115316</v>
      </c>
      <c r="S19" s="642"/>
      <c r="T19" s="642"/>
      <c r="U19" s="642"/>
      <c r="V19" s="642"/>
      <c r="W19" s="642"/>
      <c r="X19" s="642"/>
      <c r="Y19" s="643"/>
      <c r="Z19" s="644">
        <v>48.9</v>
      </c>
      <c r="AA19" s="644"/>
      <c r="AB19" s="644"/>
      <c r="AC19" s="644"/>
      <c r="AD19" s="645">
        <v>1115316</v>
      </c>
      <c r="AE19" s="645"/>
      <c r="AF19" s="645"/>
      <c r="AG19" s="645"/>
      <c r="AH19" s="645"/>
      <c r="AI19" s="645"/>
      <c r="AJ19" s="645"/>
      <c r="AK19" s="645"/>
      <c r="AL19" s="646">
        <v>75.599999999999994</v>
      </c>
      <c r="AM19" s="647"/>
      <c r="AN19" s="647"/>
      <c r="AO19" s="648"/>
      <c r="AP19" s="638" t="s">
        <v>274</v>
      </c>
      <c r="AQ19" s="639"/>
      <c r="AR19" s="639"/>
      <c r="AS19" s="639"/>
      <c r="AT19" s="639"/>
      <c r="AU19" s="639"/>
      <c r="AV19" s="639"/>
      <c r="AW19" s="639"/>
      <c r="AX19" s="639"/>
      <c r="AY19" s="639"/>
      <c r="AZ19" s="639"/>
      <c r="BA19" s="639"/>
      <c r="BB19" s="639"/>
      <c r="BC19" s="639"/>
      <c r="BD19" s="639"/>
      <c r="BE19" s="639"/>
      <c r="BF19" s="640"/>
      <c r="BG19" s="641" t="s">
        <v>174</v>
      </c>
      <c r="BH19" s="642"/>
      <c r="BI19" s="642"/>
      <c r="BJ19" s="642"/>
      <c r="BK19" s="642"/>
      <c r="BL19" s="642"/>
      <c r="BM19" s="642"/>
      <c r="BN19" s="643"/>
      <c r="BO19" s="644" t="s">
        <v>236</v>
      </c>
      <c r="BP19" s="644"/>
      <c r="BQ19" s="644"/>
      <c r="BR19" s="644"/>
      <c r="BS19" s="650" t="s">
        <v>174</v>
      </c>
      <c r="BT19" s="642"/>
      <c r="BU19" s="642"/>
      <c r="BV19" s="642"/>
      <c r="BW19" s="642"/>
      <c r="BX19" s="642"/>
      <c r="BY19" s="642"/>
      <c r="BZ19" s="642"/>
      <c r="CA19" s="642"/>
      <c r="CB19" s="651"/>
      <c r="CD19" s="656" t="s">
        <v>275</v>
      </c>
      <c r="CE19" s="657"/>
      <c r="CF19" s="657"/>
      <c r="CG19" s="657"/>
      <c r="CH19" s="657"/>
      <c r="CI19" s="657"/>
      <c r="CJ19" s="657"/>
      <c r="CK19" s="657"/>
      <c r="CL19" s="657"/>
      <c r="CM19" s="657"/>
      <c r="CN19" s="657"/>
      <c r="CO19" s="657"/>
      <c r="CP19" s="657"/>
      <c r="CQ19" s="658"/>
      <c r="CR19" s="641" t="s">
        <v>138</v>
      </c>
      <c r="CS19" s="642"/>
      <c r="CT19" s="642"/>
      <c r="CU19" s="642"/>
      <c r="CV19" s="642"/>
      <c r="CW19" s="642"/>
      <c r="CX19" s="642"/>
      <c r="CY19" s="643"/>
      <c r="CZ19" s="644" t="s">
        <v>174</v>
      </c>
      <c r="DA19" s="644"/>
      <c r="DB19" s="644"/>
      <c r="DC19" s="644"/>
      <c r="DD19" s="650" t="s">
        <v>174</v>
      </c>
      <c r="DE19" s="642"/>
      <c r="DF19" s="642"/>
      <c r="DG19" s="642"/>
      <c r="DH19" s="642"/>
      <c r="DI19" s="642"/>
      <c r="DJ19" s="642"/>
      <c r="DK19" s="642"/>
      <c r="DL19" s="642"/>
      <c r="DM19" s="642"/>
      <c r="DN19" s="642"/>
      <c r="DO19" s="642"/>
      <c r="DP19" s="643"/>
      <c r="DQ19" s="650" t="s">
        <v>236</v>
      </c>
      <c r="DR19" s="642"/>
      <c r="DS19" s="642"/>
      <c r="DT19" s="642"/>
      <c r="DU19" s="642"/>
      <c r="DV19" s="642"/>
      <c r="DW19" s="642"/>
      <c r="DX19" s="642"/>
      <c r="DY19" s="642"/>
      <c r="DZ19" s="642"/>
      <c r="EA19" s="642"/>
      <c r="EB19" s="642"/>
      <c r="EC19" s="651"/>
    </row>
    <row r="20" spans="2:133" ht="11.25" customHeight="1">
      <c r="B20" s="638" t="s">
        <v>276</v>
      </c>
      <c r="C20" s="639"/>
      <c r="D20" s="639"/>
      <c r="E20" s="639"/>
      <c r="F20" s="639"/>
      <c r="G20" s="639"/>
      <c r="H20" s="639"/>
      <c r="I20" s="639"/>
      <c r="J20" s="639"/>
      <c r="K20" s="639"/>
      <c r="L20" s="639"/>
      <c r="M20" s="639"/>
      <c r="N20" s="639"/>
      <c r="O20" s="639"/>
      <c r="P20" s="639"/>
      <c r="Q20" s="640"/>
      <c r="R20" s="641">
        <v>123231</v>
      </c>
      <c r="S20" s="642"/>
      <c r="T20" s="642"/>
      <c r="U20" s="642"/>
      <c r="V20" s="642"/>
      <c r="W20" s="642"/>
      <c r="X20" s="642"/>
      <c r="Y20" s="643"/>
      <c r="Z20" s="644">
        <v>5.4</v>
      </c>
      <c r="AA20" s="644"/>
      <c r="AB20" s="644"/>
      <c r="AC20" s="644"/>
      <c r="AD20" s="645" t="s">
        <v>138</v>
      </c>
      <c r="AE20" s="645"/>
      <c r="AF20" s="645"/>
      <c r="AG20" s="645"/>
      <c r="AH20" s="645"/>
      <c r="AI20" s="645"/>
      <c r="AJ20" s="645"/>
      <c r="AK20" s="645"/>
      <c r="AL20" s="646" t="s">
        <v>174</v>
      </c>
      <c r="AM20" s="647"/>
      <c r="AN20" s="647"/>
      <c r="AO20" s="648"/>
      <c r="AP20" s="638" t="s">
        <v>277</v>
      </c>
      <c r="AQ20" s="639"/>
      <c r="AR20" s="639"/>
      <c r="AS20" s="639"/>
      <c r="AT20" s="639"/>
      <c r="AU20" s="639"/>
      <c r="AV20" s="639"/>
      <c r="AW20" s="639"/>
      <c r="AX20" s="639"/>
      <c r="AY20" s="639"/>
      <c r="AZ20" s="639"/>
      <c r="BA20" s="639"/>
      <c r="BB20" s="639"/>
      <c r="BC20" s="639"/>
      <c r="BD20" s="639"/>
      <c r="BE20" s="639"/>
      <c r="BF20" s="640"/>
      <c r="BG20" s="641" t="s">
        <v>236</v>
      </c>
      <c r="BH20" s="642"/>
      <c r="BI20" s="642"/>
      <c r="BJ20" s="642"/>
      <c r="BK20" s="642"/>
      <c r="BL20" s="642"/>
      <c r="BM20" s="642"/>
      <c r="BN20" s="643"/>
      <c r="BO20" s="644" t="s">
        <v>174</v>
      </c>
      <c r="BP20" s="644"/>
      <c r="BQ20" s="644"/>
      <c r="BR20" s="644"/>
      <c r="BS20" s="650" t="s">
        <v>174</v>
      </c>
      <c r="BT20" s="642"/>
      <c r="BU20" s="642"/>
      <c r="BV20" s="642"/>
      <c r="BW20" s="642"/>
      <c r="BX20" s="642"/>
      <c r="BY20" s="642"/>
      <c r="BZ20" s="642"/>
      <c r="CA20" s="642"/>
      <c r="CB20" s="651"/>
      <c r="CD20" s="656" t="s">
        <v>278</v>
      </c>
      <c r="CE20" s="657"/>
      <c r="CF20" s="657"/>
      <c r="CG20" s="657"/>
      <c r="CH20" s="657"/>
      <c r="CI20" s="657"/>
      <c r="CJ20" s="657"/>
      <c r="CK20" s="657"/>
      <c r="CL20" s="657"/>
      <c r="CM20" s="657"/>
      <c r="CN20" s="657"/>
      <c r="CO20" s="657"/>
      <c r="CP20" s="657"/>
      <c r="CQ20" s="658"/>
      <c r="CR20" s="641">
        <v>2218886</v>
      </c>
      <c r="CS20" s="642"/>
      <c r="CT20" s="642"/>
      <c r="CU20" s="642"/>
      <c r="CV20" s="642"/>
      <c r="CW20" s="642"/>
      <c r="CX20" s="642"/>
      <c r="CY20" s="643"/>
      <c r="CZ20" s="644">
        <v>100</v>
      </c>
      <c r="DA20" s="644"/>
      <c r="DB20" s="644"/>
      <c r="DC20" s="644"/>
      <c r="DD20" s="650">
        <v>385342</v>
      </c>
      <c r="DE20" s="642"/>
      <c r="DF20" s="642"/>
      <c r="DG20" s="642"/>
      <c r="DH20" s="642"/>
      <c r="DI20" s="642"/>
      <c r="DJ20" s="642"/>
      <c r="DK20" s="642"/>
      <c r="DL20" s="642"/>
      <c r="DM20" s="642"/>
      <c r="DN20" s="642"/>
      <c r="DO20" s="642"/>
      <c r="DP20" s="643"/>
      <c r="DQ20" s="650">
        <v>1621341</v>
      </c>
      <c r="DR20" s="642"/>
      <c r="DS20" s="642"/>
      <c r="DT20" s="642"/>
      <c r="DU20" s="642"/>
      <c r="DV20" s="642"/>
      <c r="DW20" s="642"/>
      <c r="DX20" s="642"/>
      <c r="DY20" s="642"/>
      <c r="DZ20" s="642"/>
      <c r="EA20" s="642"/>
      <c r="EB20" s="642"/>
      <c r="EC20" s="651"/>
    </row>
    <row r="21" spans="2:133" ht="11.25" customHeight="1">
      <c r="B21" s="638" t="s">
        <v>279</v>
      </c>
      <c r="C21" s="639"/>
      <c r="D21" s="639"/>
      <c r="E21" s="639"/>
      <c r="F21" s="639"/>
      <c r="G21" s="639"/>
      <c r="H21" s="639"/>
      <c r="I21" s="639"/>
      <c r="J21" s="639"/>
      <c r="K21" s="639"/>
      <c r="L21" s="639"/>
      <c r="M21" s="639"/>
      <c r="N21" s="639"/>
      <c r="O21" s="639"/>
      <c r="P21" s="639"/>
      <c r="Q21" s="640"/>
      <c r="R21" s="641" t="s">
        <v>174</v>
      </c>
      <c r="S21" s="642"/>
      <c r="T21" s="642"/>
      <c r="U21" s="642"/>
      <c r="V21" s="642"/>
      <c r="W21" s="642"/>
      <c r="X21" s="642"/>
      <c r="Y21" s="643"/>
      <c r="Z21" s="644" t="s">
        <v>236</v>
      </c>
      <c r="AA21" s="644"/>
      <c r="AB21" s="644"/>
      <c r="AC21" s="644"/>
      <c r="AD21" s="645" t="s">
        <v>174</v>
      </c>
      <c r="AE21" s="645"/>
      <c r="AF21" s="645"/>
      <c r="AG21" s="645"/>
      <c r="AH21" s="645"/>
      <c r="AI21" s="645"/>
      <c r="AJ21" s="645"/>
      <c r="AK21" s="645"/>
      <c r="AL21" s="646" t="s">
        <v>236</v>
      </c>
      <c r="AM21" s="647"/>
      <c r="AN21" s="647"/>
      <c r="AO21" s="648"/>
      <c r="AP21" s="659" t="s">
        <v>280</v>
      </c>
      <c r="AQ21" s="660"/>
      <c r="AR21" s="660"/>
      <c r="AS21" s="660"/>
      <c r="AT21" s="660"/>
      <c r="AU21" s="660"/>
      <c r="AV21" s="660"/>
      <c r="AW21" s="660"/>
      <c r="AX21" s="660"/>
      <c r="AY21" s="660"/>
      <c r="AZ21" s="660"/>
      <c r="BA21" s="660"/>
      <c r="BB21" s="660"/>
      <c r="BC21" s="660"/>
      <c r="BD21" s="660"/>
      <c r="BE21" s="660"/>
      <c r="BF21" s="661"/>
      <c r="BG21" s="641" t="s">
        <v>174</v>
      </c>
      <c r="BH21" s="642"/>
      <c r="BI21" s="642"/>
      <c r="BJ21" s="642"/>
      <c r="BK21" s="642"/>
      <c r="BL21" s="642"/>
      <c r="BM21" s="642"/>
      <c r="BN21" s="643"/>
      <c r="BO21" s="644" t="s">
        <v>236</v>
      </c>
      <c r="BP21" s="644"/>
      <c r="BQ21" s="644"/>
      <c r="BR21" s="644"/>
      <c r="BS21" s="650" t="s">
        <v>174</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c r="B22" s="638" t="s">
        <v>281</v>
      </c>
      <c r="C22" s="639"/>
      <c r="D22" s="639"/>
      <c r="E22" s="639"/>
      <c r="F22" s="639"/>
      <c r="G22" s="639"/>
      <c r="H22" s="639"/>
      <c r="I22" s="639"/>
      <c r="J22" s="639"/>
      <c r="K22" s="639"/>
      <c r="L22" s="639"/>
      <c r="M22" s="639"/>
      <c r="N22" s="639"/>
      <c r="O22" s="639"/>
      <c r="P22" s="639"/>
      <c r="Q22" s="640"/>
      <c r="R22" s="641">
        <v>1596365</v>
      </c>
      <c r="S22" s="642"/>
      <c r="T22" s="642"/>
      <c r="U22" s="642"/>
      <c r="V22" s="642"/>
      <c r="W22" s="642"/>
      <c r="X22" s="642"/>
      <c r="Y22" s="643"/>
      <c r="Z22" s="644">
        <v>70</v>
      </c>
      <c r="AA22" s="644"/>
      <c r="AB22" s="644"/>
      <c r="AC22" s="644"/>
      <c r="AD22" s="645">
        <v>1473134</v>
      </c>
      <c r="AE22" s="645"/>
      <c r="AF22" s="645"/>
      <c r="AG22" s="645"/>
      <c r="AH22" s="645"/>
      <c r="AI22" s="645"/>
      <c r="AJ22" s="645"/>
      <c r="AK22" s="645"/>
      <c r="AL22" s="646">
        <v>99.9</v>
      </c>
      <c r="AM22" s="647"/>
      <c r="AN22" s="647"/>
      <c r="AO22" s="648"/>
      <c r="AP22" s="659" t="s">
        <v>282</v>
      </c>
      <c r="AQ22" s="660"/>
      <c r="AR22" s="660"/>
      <c r="AS22" s="660"/>
      <c r="AT22" s="660"/>
      <c r="AU22" s="660"/>
      <c r="AV22" s="660"/>
      <c r="AW22" s="660"/>
      <c r="AX22" s="660"/>
      <c r="AY22" s="660"/>
      <c r="AZ22" s="660"/>
      <c r="BA22" s="660"/>
      <c r="BB22" s="660"/>
      <c r="BC22" s="660"/>
      <c r="BD22" s="660"/>
      <c r="BE22" s="660"/>
      <c r="BF22" s="661"/>
      <c r="BG22" s="641" t="s">
        <v>236</v>
      </c>
      <c r="BH22" s="642"/>
      <c r="BI22" s="642"/>
      <c r="BJ22" s="642"/>
      <c r="BK22" s="642"/>
      <c r="BL22" s="642"/>
      <c r="BM22" s="642"/>
      <c r="BN22" s="643"/>
      <c r="BO22" s="644" t="s">
        <v>174</v>
      </c>
      <c r="BP22" s="644"/>
      <c r="BQ22" s="644"/>
      <c r="BR22" s="644"/>
      <c r="BS22" s="650" t="s">
        <v>138</v>
      </c>
      <c r="BT22" s="642"/>
      <c r="BU22" s="642"/>
      <c r="BV22" s="642"/>
      <c r="BW22" s="642"/>
      <c r="BX22" s="642"/>
      <c r="BY22" s="642"/>
      <c r="BZ22" s="642"/>
      <c r="CA22" s="642"/>
      <c r="CB22" s="651"/>
      <c r="CD22" s="623" t="s">
        <v>283</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c r="B23" s="638" t="s">
        <v>284</v>
      </c>
      <c r="C23" s="639"/>
      <c r="D23" s="639"/>
      <c r="E23" s="639"/>
      <c r="F23" s="639"/>
      <c r="G23" s="639"/>
      <c r="H23" s="639"/>
      <c r="I23" s="639"/>
      <c r="J23" s="639"/>
      <c r="K23" s="639"/>
      <c r="L23" s="639"/>
      <c r="M23" s="639"/>
      <c r="N23" s="639"/>
      <c r="O23" s="639"/>
      <c r="P23" s="639"/>
      <c r="Q23" s="640"/>
      <c r="R23" s="641">
        <v>634</v>
      </c>
      <c r="S23" s="642"/>
      <c r="T23" s="642"/>
      <c r="U23" s="642"/>
      <c r="V23" s="642"/>
      <c r="W23" s="642"/>
      <c r="X23" s="642"/>
      <c r="Y23" s="643"/>
      <c r="Z23" s="644">
        <v>0</v>
      </c>
      <c r="AA23" s="644"/>
      <c r="AB23" s="644"/>
      <c r="AC23" s="644"/>
      <c r="AD23" s="645">
        <v>634</v>
      </c>
      <c r="AE23" s="645"/>
      <c r="AF23" s="645"/>
      <c r="AG23" s="645"/>
      <c r="AH23" s="645"/>
      <c r="AI23" s="645"/>
      <c r="AJ23" s="645"/>
      <c r="AK23" s="645"/>
      <c r="AL23" s="646">
        <v>0</v>
      </c>
      <c r="AM23" s="647"/>
      <c r="AN23" s="647"/>
      <c r="AO23" s="648"/>
      <c r="AP23" s="659" t="s">
        <v>285</v>
      </c>
      <c r="AQ23" s="660"/>
      <c r="AR23" s="660"/>
      <c r="AS23" s="660"/>
      <c r="AT23" s="660"/>
      <c r="AU23" s="660"/>
      <c r="AV23" s="660"/>
      <c r="AW23" s="660"/>
      <c r="AX23" s="660"/>
      <c r="AY23" s="660"/>
      <c r="AZ23" s="660"/>
      <c r="BA23" s="660"/>
      <c r="BB23" s="660"/>
      <c r="BC23" s="660"/>
      <c r="BD23" s="660"/>
      <c r="BE23" s="660"/>
      <c r="BF23" s="661"/>
      <c r="BG23" s="641" t="s">
        <v>236</v>
      </c>
      <c r="BH23" s="642"/>
      <c r="BI23" s="642"/>
      <c r="BJ23" s="642"/>
      <c r="BK23" s="642"/>
      <c r="BL23" s="642"/>
      <c r="BM23" s="642"/>
      <c r="BN23" s="643"/>
      <c r="BO23" s="644" t="s">
        <v>138</v>
      </c>
      <c r="BP23" s="644"/>
      <c r="BQ23" s="644"/>
      <c r="BR23" s="644"/>
      <c r="BS23" s="650" t="s">
        <v>174</v>
      </c>
      <c r="BT23" s="642"/>
      <c r="BU23" s="642"/>
      <c r="BV23" s="642"/>
      <c r="BW23" s="642"/>
      <c r="BX23" s="642"/>
      <c r="BY23" s="642"/>
      <c r="BZ23" s="642"/>
      <c r="CA23" s="642"/>
      <c r="CB23" s="651"/>
      <c r="CD23" s="623" t="s">
        <v>224</v>
      </c>
      <c r="CE23" s="624"/>
      <c r="CF23" s="624"/>
      <c r="CG23" s="624"/>
      <c r="CH23" s="624"/>
      <c r="CI23" s="624"/>
      <c r="CJ23" s="624"/>
      <c r="CK23" s="624"/>
      <c r="CL23" s="624"/>
      <c r="CM23" s="624"/>
      <c r="CN23" s="624"/>
      <c r="CO23" s="624"/>
      <c r="CP23" s="624"/>
      <c r="CQ23" s="625"/>
      <c r="CR23" s="623" t="s">
        <v>286</v>
      </c>
      <c r="CS23" s="624"/>
      <c r="CT23" s="624"/>
      <c r="CU23" s="624"/>
      <c r="CV23" s="624"/>
      <c r="CW23" s="624"/>
      <c r="CX23" s="624"/>
      <c r="CY23" s="625"/>
      <c r="CZ23" s="623" t="s">
        <v>287</v>
      </c>
      <c r="DA23" s="624"/>
      <c r="DB23" s="624"/>
      <c r="DC23" s="625"/>
      <c r="DD23" s="623" t="s">
        <v>288</v>
      </c>
      <c r="DE23" s="624"/>
      <c r="DF23" s="624"/>
      <c r="DG23" s="624"/>
      <c r="DH23" s="624"/>
      <c r="DI23" s="624"/>
      <c r="DJ23" s="624"/>
      <c r="DK23" s="625"/>
      <c r="DL23" s="671" t="s">
        <v>289</v>
      </c>
      <c r="DM23" s="672"/>
      <c r="DN23" s="672"/>
      <c r="DO23" s="672"/>
      <c r="DP23" s="672"/>
      <c r="DQ23" s="672"/>
      <c r="DR23" s="672"/>
      <c r="DS23" s="672"/>
      <c r="DT23" s="672"/>
      <c r="DU23" s="672"/>
      <c r="DV23" s="673"/>
      <c r="DW23" s="623" t="s">
        <v>290</v>
      </c>
      <c r="DX23" s="624"/>
      <c r="DY23" s="624"/>
      <c r="DZ23" s="624"/>
      <c r="EA23" s="624"/>
      <c r="EB23" s="624"/>
      <c r="EC23" s="625"/>
    </row>
    <row r="24" spans="2:133" ht="11.25" customHeight="1">
      <c r="B24" s="638" t="s">
        <v>291</v>
      </c>
      <c r="C24" s="639"/>
      <c r="D24" s="639"/>
      <c r="E24" s="639"/>
      <c r="F24" s="639"/>
      <c r="G24" s="639"/>
      <c r="H24" s="639"/>
      <c r="I24" s="639"/>
      <c r="J24" s="639"/>
      <c r="K24" s="639"/>
      <c r="L24" s="639"/>
      <c r="M24" s="639"/>
      <c r="N24" s="639"/>
      <c r="O24" s="639"/>
      <c r="P24" s="639"/>
      <c r="Q24" s="640"/>
      <c r="R24" s="641">
        <v>666</v>
      </c>
      <c r="S24" s="642"/>
      <c r="T24" s="642"/>
      <c r="U24" s="642"/>
      <c r="V24" s="642"/>
      <c r="W24" s="642"/>
      <c r="X24" s="642"/>
      <c r="Y24" s="643"/>
      <c r="Z24" s="644">
        <v>0</v>
      </c>
      <c r="AA24" s="644"/>
      <c r="AB24" s="644"/>
      <c r="AC24" s="644"/>
      <c r="AD24" s="645" t="s">
        <v>138</v>
      </c>
      <c r="AE24" s="645"/>
      <c r="AF24" s="645"/>
      <c r="AG24" s="645"/>
      <c r="AH24" s="645"/>
      <c r="AI24" s="645"/>
      <c r="AJ24" s="645"/>
      <c r="AK24" s="645"/>
      <c r="AL24" s="646" t="s">
        <v>236</v>
      </c>
      <c r="AM24" s="647"/>
      <c r="AN24" s="647"/>
      <c r="AO24" s="648"/>
      <c r="AP24" s="659" t="s">
        <v>292</v>
      </c>
      <c r="AQ24" s="660"/>
      <c r="AR24" s="660"/>
      <c r="AS24" s="660"/>
      <c r="AT24" s="660"/>
      <c r="AU24" s="660"/>
      <c r="AV24" s="660"/>
      <c r="AW24" s="660"/>
      <c r="AX24" s="660"/>
      <c r="AY24" s="660"/>
      <c r="AZ24" s="660"/>
      <c r="BA24" s="660"/>
      <c r="BB24" s="660"/>
      <c r="BC24" s="660"/>
      <c r="BD24" s="660"/>
      <c r="BE24" s="660"/>
      <c r="BF24" s="661"/>
      <c r="BG24" s="641" t="s">
        <v>174</v>
      </c>
      <c r="BH24" s="642"/>
      <c r="BI24" s="642"/>
      <c r="BJ24" s="642"/>
      <c r="BK24" s="642"/>
      <c r="BL24" s="642"/>
      <c r="BM24" s="642"/>
      <c r="BN24" s="643"/>
      <c r="BO24" s="644" t="s">
        <v>236</v>
      </c>
      <c r="BP24" s="644"/>
      <c r="BQ24" s="644"/>
      <c r="BR24" s="644"/>
      <c r="BS24" s="650" t="s">
        <v>138</v>
      </c>
      <c r="BT24" s="642"/>
      <c r="BU24" s="642"/>
      <c r="BV24" s="642"/>
      <c r="BW24" s="642"/>
      <c r="BX24" s="642"/>
      <c r="BY24" s="642"/>
      <c r="BZ24" s="642"/>
      <c r="CA24" s="642"/>
      <c r="CB24" s="651"/>
      <c r="CD24" s="652" t="s">
        <v>293</v>
      </c>
      <c r="CE24" s="653"/>
      <c r="CF24" s="653"/>
      <c r="CG24" s="653"/>
      <c r="CH24" s="653"/>
      <c r="CI24" s="653"/>
      <c r="CJ24" s="653"/>
      <c r="CK24" s="653"/>
      <c r="CL24" s="653"/>
      <c r="CM24" s="653"/>
      <c r="CN24" s="653"/>
      <c r="CO24" s="653"/>
      <c r="CP24" s="653"/>
      <c r="CQ24" s="654"/>
      <c r="CR24" s="630">
        <v>791243</v>
      </c>
      <c r="CS24" s="631"/>
      <c r="CT24" s="631"/>
      <c r="CU24" s="631"/>
      <c r="CV24" s="631"/>
      <c r="CW24" s="631"/>
      <c r="CX24" s="631"/>
      <c r="CY24" s="632"/>
      <c r="CZ24" s="635">
        <v>35.700000000000003</v>
      </c>
      <c r="DA24" s="636"/>
      <c r="DB24" s="636"/>
      <c r="DC24" s="655"/>
      <c r="DD24" s="674">
        <v>649793</v>
      </c>
      <c r="DE24" s="631"/>
      <c r="DF24" s="631"/>
      <c r="DG24" s="631"/>
      <c r="DH24" s="631"/>
      <c r="DI24" s="631"/>
      <c r="DJ24" s="631"/>
      <c r="DK24" s="632"/>
      <c r="DL24" s="674">
        <v>643160</v>
      </c>
      <c r="DM24" s="631"/>
      <c r="DN24" s="631"/>
      <c r="DO24" s="631"/>
      <c r="DP24" s="631"/>
      <c r="DQ24" s="631"/>
      <c r="DR24" s="631"/>
      <c r="DS24" s="631"/>
      <c r="DT24" s="631"/>
      <c r="DU24" s="631"/>
      <c r="DV24" s="632"/>
      <c r="DW24" s="635">
        <v>42</v>
      </c>
      <c r="DX24" s="636"/>
      <c r="DY24" s="636"/>
      <c r="DZ24" s="636"/>
      <c r="EA24" s="636"/>
      <c r="EB24" s="636"/>
      <c r="EC24" s="637"/>
    </row>
    <row r="25" spans="2:133" ht="11.25" customHeight="1">
      <c r="B25" s="638" t="s">
        <v>294</v>
      </c>
      <c r="C25" s="639"/>
      <c r="D25" s="639"/>
      <c r="E25" s="639"/>
      <c r="F25" s="639"/>
      <c r="G25" s="639"/>
      <c r="H25" s="639"/>
      <c r="I25" s="639"/>
      <c r="J25" s="639"/>
      <c r="K25" s="639"/>
      <c r="L25" s="639"/>
      <c r="M25" s="639"/>
      <c r="N25" s="639"/>
      <c r="O25" s="639"/>
      <c r="P25" s="639"/>
      <c r="Q25" s="640"/>
      <c r="R25" s="641">
        <v>19767</v>
      </c>
      <c r="S25" s="642"/>
      <c r="T25" s="642"/>
      <c r="U25" s="642"/>
      <c r="V25" s="642"/>
      <c r="W25" s="642"/>
      <c r="X25" s="642"/>
      <c r="Y25" s="643"/>
      <c r="Z25" s="644">
        <v>0.9</v>
      </c>
      <c r="AA25" s="644"/>
      <c r="AB25" s="644"/>
      <c r="AC25" s="644"/>
      <c r="AD25" s="645">
        <v>1325</v>
      </c>
      <c r="AE25" s="645"/>
      <c r="AF25" s="645"/>
      <c r="AG25" s="645"/>
      <c r="AH25" s="645"/>
      <c r="AI25" s="645"/>
      <c r="AJ25" s="645"/>
      <c r="AK25" s="645"/>
      <c r="AL25" s="646">
        <v>0.1</v>
      </c>
      <c r="AM25" s="647"/>
      <c r="AN25" s="647"/>
      <c r="AO25" s="648"/>
      <c r="AP25" s="659" t="s">
        <v>295</v>
      </c>
      <c r="AQ25" s="660"/>
      <c r="AR25" s="660"/>
      <c r="AS25" s="660"/>
      <c r="AT25" s="660"/>
      <c r="AU25" s="660"/>
      <c r="AV25" s="660"/>
      <c r="AW25" s="660"/>
      <c r="AX25" s="660"/>
      <c r="AY25" s="660"/>
      <c r="AZ25" s="660"/>
      <c r="BA25" s="660"/>
      <c r="BB25" s="660"/>
      <c r="BC25" s="660"/>
      <c r="BD25" s="660"/>
      <c r="BE25" s="660"/>
      <c r="BF25" s="661"/>
      <c r="BG25" s="641" t="s">
        <v>236</v>
      </c>
      <c r="BH25" s="642"/>
      <c r="BI25" s="642"/>
      <c r="BJ25" s="642"/>
      <c r="BK25" s="642"/>
      <c r="BL25" s="642"/>
      <c r="BM25" s="642"/>
      <c r="BN25" s="643"/>
      <c r="BO25" s="644" t="s">
        <v>236</v>
      </c>
      <c r="BP25" s="644"/>
      <c r="BQ25" s="644"/>
      <c r="BR25" s="644"/>
      <c r="BS25" s="650" t="s">
        <v>174</v>
      </c>
      <c r="BT25" s="642"/>
      <c r="BU25" s="642"/>
      <c r="BV25" s="642"/>
      <c r="BW25" s="642"/>
      <c r="BX25" s="642"/>
      <c r="BY25" s="642"/>
      <c r="BZ25" s="642"/>
      <c r="CA25" s="642"/>
      <c r="CB25" s="651"/>
      <c r="CD25" s="656" t="s">
        <v>296</v>
      </c>
      <c r="CE25" s="657"/>
      <c r="CF25" s="657"/>
      <c r="CG25" s="657"/>
      <c r="CH25" s="657"/>
      <c r="CI25" s="657"/>
      <c r="CJ25" s="657"/>
      <c r="CK25" s="657"/>
      <c r="CL25" s="657"/>
      <c r="CM25" s="657"/>
      <c r="CN25" s="657"/>
      <c r="CO25" s="657"/>
      <c r="CP25" s="657"/>
      <c r="CQ25" s="658"/>
      <c r="CR25" s="641">
        <v>419131</v>
      </c>
      <c r="CS25" s="677"/>
      <c r="CT25" s="677"/>
      <c r="CU25" s="677"/>
      <c r="CV25" s="677"/>
      <c r="CW25" s="677"/>
      <c r="CX25" s="677"/>
      <c r="CY25" s="678"/>
      <c r="CZ25" s="646">
        <v>18.899999999999999</v>
      </c>
      <c r="DA25" s="675"/>
      <c r="DB25" s="675"/>
      <c r="DC25" s="679"/>
      <c r="DD25" s="650">
        <v>411154</v>
      </c>
      <c r="DE25" s="677"/>
      <c r="DF25" s="677"/>
      <c r="DG25" s="677"/>
      <c r="DH25" s="677"/>
      <c r="DI25" s="677"/>
      <c r="DJ25" s="677"/>
      <c r="DK25" s="678"/>
      <c r="DL25" s="650">
        <v>405802</v>
      </c>
      <c r="DM25" s="677"/>
      <c r="DN25" s="677"/>
      <c r="DO25" s="677"/>
      <c r="DP25" s="677"/>
      <c r="DQ25" s="677"/>
      <c r="DR25" s="677"/>
      <c r="DS25" s="677"/>
      <c r="DT25" s="677"/>
      <c r="DU25" s="677"/>
      <c r="DV25" s="678"/>
      <c r="DW25" s="646">
        <v>26.5</v>
      </c>
      <c r="DX25" s="675"/>
      <c r="DY25" s="675"/>
      <c r="DZ25" s="675"/>
      <c r="EA25" s="675"/>
      <c r="EB25" s="675"/>
      <c r="EC25" s="676"/>
    </row>
    <row r="26" spans="2:133" ht="11.25" customHeight="1">
      <c r="B26" s="638" t="s">
        <v>297</v>
      </c>
      <c r="C26" s="639"/>
      <c r="D26" s="639"/>
      <c r="E26" s="639"/>
      <c r="F26" s="639"/>
      <c r="G26" s="639"/>
      <c r="H26" s="639"/>
      <c r="I26" s="639"/>
      <c r="J26" s="639"/>
      <c r="K26" s="639"/>
      <c r="L26" s="639"/>
      <c r="M26" s="639"/>
      <c r="N26" s="639"/>
      <c r="O26" s="639"/>
      <c r="P26" s="639"/>
      <c r="Q26" s="640"/>
      <c r="R26" s="641">
        <v>5136</v>
      </c>
      <c r="S26" s="642"/>
      <c r="T26" s="642"/>
      <c r="U26" s="642"/>
      <c r="V26" s="642"/>
      <c r="W26" s="642"/>
      <c r="X26" s="642"/>
      <c r="Y26" s="643"/>
      <c r="Z26" s="644">
        <v>0.2</v>
      </c>
      <c r="AA26" s="644"/>
      <c r="AB26" s="644"/>
      <c r="AC26" s="644"/>
      <c r="AD26" s="645" t="s">
        <v>236</v>
      </c>
      <c r="AE26" s="645"/>
      <c r="AF26" s="645"/>
      <c r="AG26" s="645"/>
      <c r="AH26" s="645"/>
      <c r="AI26" s="645"/>
      <c r="AJ26" s="645"/>
      <c r="AK26" s="645"/>
      <c r="AL26" s="646" t="s">
        <v>174</v>
      </c>
      <c r="AM26" s="647"/>
      <c r="AN26" s="647"/>
      <c r="AO26" s="648"/>
      <c r="AP26" s="659" t="s">
        <v>298</v>
      </c>
      <c r="AQ26" s="680"/>
      <c r="AR26" s="680"/>
      <c r="AS26" s="680"/>
      <c r="AT26" s="680"/>
      <c r="AU26" s="680"/>
      <c r="AV26" s="680"/>
      <c r="AW26" s="680"/>
      <c r="AX26" s="680"/>
      <c r="AY26" s="680"/>
      <c r="AZ26" s="680"/>
      <c r="BA26" s="680"/>
      <c r="BB26" s="680"/>
      <c r="BC26" s="680"/>
      <c r="BD26" s="680"/>
      <c r="BE26" s="680"/>
      <c r="BF26" s="661"/>
      <c r="BG26" s="641" t="s">
        <v>236</v>
      </c>
      <c r="BH26" s="642"/>
      <c r="BI26" s="642"/>
      <c r="BJ26" s="642"/>
      <c r="BK26" s="642"/>
      <c r="BL26" s="642"/>
      <c r="BM26" s="642"/>
      <c r="BN26" s="643"/>
      <c r="BO26" s="644" t="s">
        <v>174</v>
      </c>
      <c r="BP26" s="644"/>
      <c r="BQ26" s="644"/>
      <c r="BR26" s="644"/>
      <c r="BS26" s="650" t="s">
        <v>236</v>
      </c>
      <c r="BT26" s="642"/>
      <c r="BU26" s="642"/>
      <c r="BV26" s="642"/>
      <c r="BW26" s="642"/>
      <c r="BX26" s="642"/>
      <c r="BY26" s="642"/>
      <c r="BZ26" s="642"/>
      <c r="CA26" s="642"/>
      <c r="CB26" s="651"/>
      <c r="CD26" s="656" t="s">
        <v>299</v>
      </c>
      <c r="CE26" s="657"/>
      <c r="CF26" s="657"/>
      <c r="CG26" s="657"/>
      <c r="CH26" s="657"/>
      <c r="CI26" s="657"/>
      <c r="CJ26" s="657"/>
      <c r="CK26" s="657"/>
      <c r="CL26" s="657"/>
      <c r="CM26" s="657"/>
      <c r="CN26" s="657"/>
      <c r="CO26" s="657"/>
      <c r="CP26" s="657"/>
      <c r="CQ26" s="658"/>
      <c r="CR26" s="641">
        <v>246317</v>
      </c>
      <c r="CS26" s="642"/>
      <c r="CT26" s="642"/>
      <c r="CU26" s="642"/>
      <c r="CV26" s="642"/>
      <c r="CW26" s="642"/>
      <c r="CX26" s="642"/>
      <c r="CY26" s="643"/>
      <c r="CZ26" s="646">
        <v>11.1</v>
      </c>
      <c r="DA26" s="675"/>
      <c r="DB26" s="675"/>
      <c r="DC26" s="679"/>
      <c r="DD26" s="650">
        <v>244894</v>
      </c>
      <c r="DE26" s="642"/>
      <c r="DF26" s="642"/>
      <c r="DG26" s="642"/>
      <c r="DH26" s="642"/>
      <c r="DI26" s="642"/>
      <c r="DJ26" s="642"/>
      <c r="DK26" s="643"/>
      <c r="DL26" s="650" t="s">
        <v>174</v>
      </c>
      <c r="DM26" s="642"/>
      <c r="DN26" s="642"/>
      <c r="DO26" s="642"/>
      <c r="DP26" s="642"/>
      <c r="DQ26" s="642"/>
      <c r="DR26" s="642"/>
      <c r="DS26" s="642"/>
      <c r="DT26" s="642"/>
      <c r="DU26" s="642"/>
      <c r="DV26" s="643"/>
      <c r="DW26" s="646" t="s">
        <v>174</v>
      </c>
      <c r="DX26" s="675"/>
      <c r="DY26" s="675"/>
      <c r="DZ26" s="675"/>
      <c r="EA26" s="675"/>
      <c r="EB26" s="675"/>
      <c r="EC26" s="676"/>
    </row>
    <row r="27" spans="2:133" ht="11.25" customHeight="1">
      <c r="B27" s="638" t="s">
        <v>300</v>
      </c>
      <c r="C27" s="639"/>
      <c r="D27" s="639"/>
      <c r="E27" s="639"/>
      <c r="F27" s="639"/>
      <c r="G27" s="639"/>
      <c r="H27" s="639"/>
      <c r="I27" s="639"/>
      <c r="J27" s="639"/>
      <c r="K27" s="639"/>
      <c r="L27" s="639"/>
      <c r="M27" s="639"/>
      <c r="N27" s="639"/>
      <c r="O27" s="639"/>
      <c r="P27" s="639"/>
      <c r="Q27" s="640"/>
      <c r="R27" s="641">
        <v>158867</v>
      </c>
      <c r="S27" s="642"/>
      <c r="T27" s="642"/>
      <c r="U27" s="642"/>
      <c r="V27" s="642"/>
      <c r="W27" s="642"/>
      <c r="X27" s="642"/>
      <c r="Y27" s="643"/>
      <c r="Z27" s="644">
        <v>7</v>
      </c>
      <c r="AA27" s="644"/>
      <c r="AB27" s="644"/>
      <c r="AC27" s="644"/>
      <c r="AD27" s="645" t="s">
        <v>174</v>
      </c>
      <c r="AE27" s="645"/>
      <c r="AF27" s="645"/>
      <c r="AG27" s="645"/>
      <c r="AH27" s="645"/>
      <c r="AI27" s="645"/>
      <c r="AJ27" s="645"/>
      <c r="AK27" s="645"/>
      <c r="AL27" s="646" t="s">
        <v>236</v>
      </c>
      <c r="AM27" s="647"/>
      <c r="AN27" s="647"/>
      <c r="AO27" s="648"/>
      <c r="AP27" s="638" t="s">
        <v>301</v>
      </c>
      <c r="AQ27" s="639"/>
      <c r="AR27" s="639"/>
      <c r="AS27" s="639"/>
      <c r="AT27" s="639"/>
      <c r="AU27" s="639"/>
      <c r="AV27" s="639"/>
      <c r="AW27" s="639"/>
      <c r="AX27" s="639"/>
      <c r="AY27" s="639"/>
      <c r="AZ27" s="639"/>
      <c r="BA27" s="639"/>
      <c r="BB27" s="639"/>
      <c r="BC27" s="639"/>
      <c r="BD27" s="639"/>
      <c r="BE27" s="639"/>
      <c r="BF27" s="640"/>
      <c r="BG27" s="641">
        <v>268289</v>
      </c>
      <c r="BH27" s="642"/>
      <c r="BI27" s="642"/>
      <c r="BJ27" s="642"/>
      <c r="BK27" s="642"/>
      <c r="BL27" s="642"/>
      <c r="BM27" s="642"/>
      <c r="BN27" s="643"/>
      <c r="BO27" s="644">
        <v>100</v>
      </c>
      <c r="BP27" s="644"/>
      <c r="BQ27" s="644"/>
      <c r="BR27" s="644"/>
      <c r="BS27" s="650">
        <v>832</v>
      </c>
      <c r="BT27" s="642"/>
      <c r="BU27" s="642"/>
      <c r="BV27" s="642"/>
      <c r="BW27" s="642"/>
      <c r="BX27" s="642"/>
      <c r="BY27" s="642"/>
      <c r="BZ27" s="642"/>
      <c r="CA27" s="642"/>
      <c r="CB27" s="651"/>
      <c r="CD27" s="656" t="s">
        <v>302</v>
      </c>
      <c r="CE27" s="657"/>
      <c r="CF27" s="657"/>
      <c r="CG27" s="657"/>
      <c r="CH27" s="657"/>
      <c r="CI27" s="657"/>
      <c r="CJ27" s="657"/>
      <c r="CK27" s="657"/>
      <c r="CL27" s="657"/>
      <c r="CM27" s="657"/>
      <c r="CN27" s="657"/>
      <c r="CO27" s="657"/>
      <c r="CP27" s="657"/>
      <c r="CQ27" s="658"/>
      <c r="CR27" s="641">
        <v>197150</v>
      </c>
      <c r="CS27" s="677"/>
      <c r="CT27" s="677"/>
      <c r="CU27" s="677"/>
      <c r="CV27" s="677"/>
      <c r="CW27" s="677"/>
      <c r="CX27" s="677"/>
      <c r="CY27" s="678"/>
      <c r="CZ27" s="646">
        <v>8.9</v>
      </c>
      <c r="DA27" s="675"/>
      <c r="DB27" s="675"/>
      <c r="DC27" s="679"/>
      <c r="DD27" s="650">
        <v>63677</v>
      </c>
      <c r="DE27" s="677"/>
      <c r="DF27" s="677"/>
      <c r="DG27" s="677"/>
      <c r="DH27" s="677"/>
      <c r="DI27" s="677"/>
      <c r="DJ27" s="677"/>
      <c r="DK27" s="678"/>
      <c r="DL27" s="650">
        <v>62396</v>
      </c>
      <c r="DM27" s="677"/>
      <c r="DN27" s="677"/>
      <c r="DO27" s="677"/>
      <c r="DP27" s="677"/>
      <c r="DQ27" s="677"/>
      <c r="DR27" s="677"/>
      <c r="DS27" s="677"/>
      <c r="DT27" s="677"/>
      <c r="DU27" s="677"/>
      <c r="DV27" s="678"/>
      <c r="DW27" s="646">
        <v>4.0999999999999996</v>
      </c>
      <c r="DX27" s="675"/>
      <c r="DY27" s="675"/>
      <c r="DZ27" s="675"/>
      <c r="EA27" s="675"/>
      <c r="EB27" s="675"/>
      <c r="EC27" s="676"/>
    </row>
    <row r="28" spans="2:133" ht="11.25" customHeight="1">
      <c r="B28" s="683" t="s">
        <v>303</v>
      </c>
      <c r="C28" s="684"/>
      <c r="D28" s="684"/>
      <c r="E28" s="684"/>
      <c r="F28" s="684"/>
      <c r="G28" s="684"/>
      <c r="H28" s="684"/>
      <c r="I28" s="684"/>
      <c r="J28" s="684"/>
      <c r="K28" s="684"/>
      <c r="L28" s="684"/>
      <c r="M28" s="684"/>
      <c r="N28" s="684"/>
      <c r="O28" s="684"/>
      <c r="P28" s="684"/>
      <c r="Q28" s="685"/>
      <c r="R28" s="641" t="s">
        <v>138</v>
      </c>
      <c r="S28" s="642"/>
      <c r="T28" s="642"/>
      <c r="U28" s="642"/>
      <c r="V28" s="642"/>
      <c r="W28" s="642"/>
      <c r="X28" s="642"/>
      <c r="Y28" s="643"/>
      <c r="Z28" s="644" t="s">
        <v>174</v>
      </c>
      <c r="AA28" s="644"/>
      <c r="AB28" s="644"/>
      <c r="AC28" s="644"/>
      <c r="AD28" s="645" t="s">
        <v>174</v>
      </c>
      <c r="AE28" s="645"/>
      <c r="AF28" s="645"/>
      <c r="AG28" s="645"/>
      <c r="AH28" s="645"/>
      <c r="AI28" s="645"/>
      <c r="AJ28" s="645"/>
      <c r="AK28" s="645"/>
      <c r="AL28" s="646" t="s">
        <v>236</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304</v>
      </c>
      <c r="CE28" s="657"/>
      <c r="CF28" s="657"/>
      <c r="CG28" s="657"/>
      <c r="CH28" s="657"/>
      <c r="CI28" s="657"/>
      <c r="CJ28" s="657"/>
      <c r="CK28" s="657"/>
      <c r="CL28" s="657"/>
      <c r="CM28" s="657"/>
      <c r="CN28" s="657"/>
      <c r="CO28" s="657"/>
      <c r="CP28" s="657"/>
      <c r="CQ28" s="658"/>
      <c r="CR28" s="641">
        <v>174962</v>
      </c>
      <c r="CS28" s="642"/>
      <c r="CT28" s="642"/>
      <c r="CU28" s="642"/>
      <c r="CV28" s="642"/>
      <c r="CW28" s="642"/>
      <c r="CX28" s="642"/>
      <c r="CY28" s="643"/>
      <c r="CZ28" s="646">
        <v>7.9</v>
      </c>
      <c r="DA28" s="675"/>
      <c r="DB28" s="675"/>
      <c r="DC28" s="679"/>
      <c r="DD28" s="650">
        <v>174962</v>
      </c>
      <c r="DE28" s="642"/>
      <c r="DF28" s="642"/>
      <c r="DG28" s="642"/>
      <c r="DH28" s="642"/>
      <c r="DI28" s="642"/>
      <c r="DJ28" s="642"/>
      <c r="DK28" s="643"/>
      <c r="DL28" s="650">
        <v>174962</v>
      </c>
      <c r="DM28" s="642"/>
      <c r="DN28" s="642"/>
      <c r="DO28" s="642"/>
      <c r="DP28" s="642"/>
      <c r="DQ28" s="642"/>
      <c r="DR28" s="642"/>
      <c r="DS28" s="642"/>
      <c r="DT28" s="642"/>
      <c r="DU28" s="642"/>
      <c r="DV28" s="643"/>
      <c r="DW28" s="646">
        <v>11.4</v>
      </c>
      <c r="DX28" s="675"/>
      <c r="DY28" s="675"/>
      <c r="DZ28" s="675"/>
      <c r="EA28" s="675"/>
      <c r="EB28" s="675"/>
      <c r="EC28" s="676"/>
    </row>
    <row r="29" spans="2:133" ht="11.25" customHeight="1">
      <c r="B29" s="638" t="s">
        <v>305</v>
      </c>
      <c r="C29" s="639"/>
      <c r="D29" s="639"/>
      <c r="E29" s="639"/>
      <c r="F29" s="639"/>
      <c r="G29" s="639"/>
      <c r="H29" s="639"/>
      <c r="I29" s="639"/>
      <c r="J29" s="639"/>
      <c r="K29" s="639"/>
      <c r="L29" s="639"/>
      <c r="M29" s="639"/>
      <c r="N29" s="639"/>
      <c r="O29" s="639"/>
      <c r="P29" s="639"/>
      <c r="Q29" s="640"/>
      <c r="R29" s="641">
        <v>136745</v>
      </c>
      <c r="S29" s="642"/>
      <c r="T29" s="642"/>
      <c r="U29" s="642"/>
      <c r="V29" s="642"/>
      <c r="W29" s="642"/>
      <c r="X29" s="642"/>
      <c r="Y29" s="643"/>
      <c r="Z29" s="644">
        <v>6</v>
      </c>
      <c r="AA29" s="644"/>
      <c r="AB29" s="644"/>
      <c r="AC29" s="644"/>
      <c r="AD29" s="645" t="s">
        <v>174</v>
      </c>
      <c r="AE29" s="645"/>
      <c r="AF29" s="645"/>
      <c r="AG29" s="645"/>
      <c r="AH29" s="645"/>
      <c r="AI29" s="645"/>
      <c r="AJ29" s="645"/>
      <c r="AK29" s="645"/>
      <c r="AL29" s="646" t="s">
        <v>236</v>
      </c>
      <c r="AM29" s="647"/>
      <c r="AN29" s="647"/>
      <c r="AO29" s="648"/>
      <c r="AP29" s="620" t="s">
        <v>224</v>
      </c>
      <c r="AQ29" s="621"/>
      <c r="AR29" s="621"/>
      <c r="AS29" s="621"/>
      <c r="AT29" s="621"/>
      <c r="AU29" s="621"/>
      <c r="AV29" s="621"/>
      <c r="AW29" s="621"/>
      <c r="AX29" s="621"/>
      <c r="AY29" s="621"/>
      <c r="AZ29" s="621"/>
      <c r="BA29" s="621"/>
      <c r="BB29" s="621"/>
      <c r="BC29" s="621"/>
      <c r="BD29" s="621"/>
      <c r="BE29" s="621"/>
      <c r="BF29" s="622"/>
      <c r="BG29" s="620" t="s">
        <v>306</v>
      </c>
      <c r="BH29" s="681"/>
      <c r="BI29" s="681"/>
      <c r="BJ29" s="681"/>
      <c r="BK29" s="681"/>
      <c r="BL29" s="681"/>
      <c r="BM29" s="681"/>
      <c r="BN29" s="681"/>
      <c r="BO29" s="681"/>
      <c r="BP29" s="681"/>
      <c r="BQ29" s="682"/>
      <c r="BR29" s="620" t="s">
        <v>307</v>
      </c>
      <c r="BS29" s="681"/>
      <c r="BT29" s="681"/>
      <c r="BU29" s="681"/>
      <c r="BV29" s="681"/>
      <c r="BW29" s="681"/>
      <c r="BX29" s="681"/>
      <c r="BY29" s="681"/>
      <c r="BZ29" s="681"/>
      <c r="CA29" s="681"/>
      <c r="CB29" s="682"/>
      <c r="CD29" s="704" t="s">
        <v>308</v>
      </c>
      <c r="CE29" s="705"/>
      <c r="CF29" s="656" t="s">
        <v>309</v>
      </c>
      <c r="CG29" s="657"/>
      <c r="CH29" s="657"/>
      <c r="CI29" s="657"/>
      <c r="CJ29" s="657"/>
      <c r="CK29" s="657"/>
      <c r="CL29" s="657"/>
      <c r="CM29" s="657"/>
      <c r="CN29" s="657"/>
      <c r="CO29" s="657"/>
      <c r="CP29" s="657"/>
      <c r="CQ29" s="658"/>
      <c r="CR29" s="641">
        <v>174763</v>
      </c>
      <c r="CS29" s="677"/>
      <c r="CT29" s="677"/>
      <c r="CU29" s="677"/>
      <c r="CV29" s="677"/>
      <c r="CW29" s="677"/>
      <c r="CX29" s="677"/>
      <c r="CY29" s="678"/>
      <c r="CZ29" s="646">
        <v>7.9</v>
      </c>
      <c r="DA29" s="675"/>
      <c r="DB29" s="675"/>
      <c r="DC29" s="679"/>
      <c r="DD29" s="650">
        <v>174763</v>
      </c>
      <c r="DE29" s="677"/>
      <c r="DF29" s="677"/>
      <c r="DG29" s="677"/>
      <c r="DH29" s="677"/>
      <c r="DI29" s="677"/>
      <c r="DJ29" s="677"/>
      <c r="DK29" s="678"/>
      <c r="DL29" s="650">
        <v>174763</v>
      </c>
      <c r="DM29" s="677"/>
      <c r="DN29" s="677"/>
      <c r="DO29" s="677"/>
      <c r="DP29" s="677"/>
      <c r="DQ29" s="677"/>
      <c r="DR29" s="677"/>
      <c r="DS29" s="677"/>
      <c r="DT29" s="677"/>
      <c r="DU29" s="677"/>
      <c r="DV29" s="678"/>
      <c r="DW29" s="646">
        <v>11.4</v>
      </c>
      <c r="DX29" s="675"/>
      <c r="DY29" s="675"/>
      <c r="DZ29" s="675"/>
      <c r="EA29" s="675"/>
      <c r="EB29" s="675"/>
      <c r="EC29" s="676"/>
    </row>
    <row r="30" spans="2:133" ht="11.25" customHeight="1">
      <c r="B30" s="638" t="s">
        <v>310</v>
      </c>
      <c r="C30" s="639"/>
      <c r="D30" s="639"/>
      <c r="E30" s="639"/>
      <c r="F30" s="639"/>
      <c r="G30" s="639"/>
      <c r="H30" s="639"/>
      <c r="I30" s="639"/>
      <c r="J30" s="639"/>
      <c r="K30" s="639"/>
      <c r="L30" s="639"/>
      <c r="M30" s="639"/>
      <c r="N30" s="639"/>
      <c r="O30" s="639"/>
      <c r="P30" s="639"/>
      <c r="Q30" s="640"/>
      <c r="R30" s="641">
        <v>7531</v>
      </c>
      <c r="S30" s="642"/>
      <c r="T30" s="642"/>
      <c r="U30" s="642"/>
      <c r="V30" s="642"/>
      <c r="W30" s="642"/>
      <c r="X30" s="642"/>
      <c r="Y30" s="643"/>
      <c r="Z30" s="644">
        <v>0.3</v>
      </c>
      <c r="AA30" s="644"/>
      <c r="AB30" s="644"/>
      <c r="AC30" s="644"/>
      <c r="AD30" s="645" t="s">
        <v>236</v>
      </c>
      <c r="AE30" s="645"/>
      <c r="AF30" s="645"/>
      <c r="AG30" s="645"/>
      <c r="AH30" s="645"/>
      <c r="AI30" s="645"/>
      <c r="AJ30" s="645"/>
      <c r="AK30" s="645"/>
      <c r="AL30" s="646" t="s">
        <v>174</v>
      </c>
      <c r="AM30" s="647"/>
      <c r="AN30" s="647"/>
      <c r="AO30" s="648"/>
      <c r="AP30" s="689" t="s">
        <v>311</v>
      </c>
      <c r="AQ30" s="690"/>
      <c r="AR30" s="690"/>
      <c r="AS30" s="690"/>
      <c r="AT30" s="695" t="s">
        <v>312</v>
      </c>
      <c r="AU30" s="230"/>
      <c r="AV30" s="230"/>
      <c r="AW30" s="230"/>
      <c r="AX30" s="627" t="s">
        <v>187</v>
      </c>
      <c r="AY30" s="628"/>
      <c r="AZ30" s="628"/>
      <c r="BA30" s="628"/>
      <c r="BB30" s="628"/>
      <c r="BC30" s="628"/>
      <c r="BD30" s="628"/>
      <c r="BE30" s="628"/>
      <c r="BF30" s="629"/>
      <c r="BG30" s="701">
        <v>98.7</v>
      </c>
      <c r="BH30" s="702"/>
      <c r="BI30" s="702"/>
      <c r="BJ30" s="702"/>
      <c r="BK30" s="702"/>
      <c r="BL30" s="702"/>
      <c r="BM30" s="636">
        <v>94.5</v>
      </c>
      <c r="BN30" s="702"/>
      <c r="BO30" s="702"/>
      <c r="BP30" s="702"/>
      <c r="BQ30" s="703"/>
      <c r="BR30" s="701">
        <v>97.9</v>
      </c>
      <c r="BS30" s="702"/>
      <c r="BT30" s="702"/>
      <c r="BU30" s="702"/>
      <c r="BV30" s="702"/>
      <c r="BW30" s="702"/>
      <c r="BX30" s="636">
        <v>94.3</v>
      </c>
      <c r="BY30" s="702"/>
      <c r="BZ30" s="702"/>
      <c r="CA30" s="702"/>
      <c r="CB30" s="703"/>
      <c r="CD30" s="706"/>
      <c r="CE30" s="707"/>
      <c r="CF30" s="656" t="s">
        <v>313</v>
      </c>
      <c r="CG30" s="657"/>
      <c r="CH30" s="657"/>
      <c r="CI30" s="657"/>
      <c r="CJ30" s="657"/>
      <c r="CK30" s="657"/>
      <c r="CL30" s="657"/>
      <c r="CM30" s="657"/>
      <c r="CN30" s="657"/>
      <c r="CO30" s="657"/>
      <c r="CP30" s="657"/>
      <c r="CQ30" s="658"/>
      <c r="CR30" s="641">
        <v>165143</v>
      </c>
      <c r="CS30" s="642"/>
      <c r="CT30" s="642"/>
      <c r="CU30" s="642"/>
      <c r="CV30" s="642"/>
      <c r="CW30" s="642"/>
      <c r="CX30" s="642"/>
      <c r="CY30" s="643"/>
      <c r="CZ30" s="646">
        <v>7.4</v>
      </c>
      <c r="DA30" s="675"/>
      <c r="DB30" s="675"/>
      <c r="DC30" s="679"/>
      <c r="DD30" s="650">
        <v>165143</v>
      </c>
      <c r="DE30" s="642"/>
      <c r="DF30" s="642"/>
      <c r="DG30" s="642"/>
      <c r="DH30" s="642"/>
      <c r="DI30" s="642"/>
      <c r="DJ30" s="642"/>
      <c r="DK30" s="643"/>
      <c r="DL30" s="650">
        <v>165143</v>
      </c>
      <c r="DM30" s="642"/>
      <c r="DN30" s="642"/>
      <c r="DO30" s="642"/>
      <c r="DP30" s="642"/>
      <c r="DQ30" s="642"/>
      <c r="DR30" s="642"/>
      <c r="DS30" s="642"/>
      <c r="DT30" s="642"/>
      <c r="DU30" s="642"/>
      <c r="DV30" s="643"/>
      <c r="DW30" s="646">
        <v>10.8</v>
      </c>
      <c r="DX30" s="675"/>
      <c r="DY30" s="675"/>
      <c r="DZ30" s="675"/>
      <c r="EA30" s="675"/>
      <c r="EB30" s="675"/>
      <c r="EC30" s="676"/>
    </row>
    <row r="31" spans="2:133" ht="11.25" customHeight="1">
      <c r="B31" s="638" t="s">
        <v>314</v>
      </c>
      <c r="C31" s="639"/>
      <c r="D31" s="639"/>
      <c r="E31" s="639"/>
      <c r="F31" s="639"/>
      <c r="G31" s="639"/>
      <c r="H31" s="639"/>
      <c r="I31" s="639"/>
      <c r="J31" s="639"/>
      <c r="K31" s="639"/>
      <c r="L31" s="639"/>
      <c r="M31" s="639"/>
      <c r="N31" s="639"/>
      <c r="O31" s="639"/>
      <c r="P31" s="639"/>
      <c r="Q31" s="640"/>
      <c r="R31" s="641">
        <v>699</v>
      </c>
      <c r="S31" s="642"/>
      <c r="T31" s="642"/>
      <c r="U31" s="642"/>
      <c r="V31" s="642"/>
      <c r="W31" s="642"/>
      <c r="X31" s="642"/>
      <c r="Y31" s="643"/>
      <c r="Z31" s="644">
        <v>0</v>
      </c>
      <c r="AA31" s="644"/>
      <c r="AB31" s="644"/>
      <c r="AC31" s="644"/>
      <c r="AD31" s="645" t="s">
        <v>174</v>
      </c>
      <c r="AE31" s="645"/>
      <c r="AF31" s="645"/>
      <c r="AG31" s="645"/>
      <c r="AH31" s="645"/>
      <c r="AI31" s="645"/>
      <c r="AJ31" s="645"/>
      <c r="AK31" s="645"/>
      <c r="AL31" s="646" t="s">
        <v>174</v>
      </c>
      <c r="AM31" s="647"/>
      <c r="AN31" s="647"/>
      <c r="AO31" s="648"/>
      <c r="AP31" s="691"/>
      <c r="AQ31" s="692"/>
      <c r="AR31" s="692"/>
      <c r="AS31" s="692"/>
      <c r="AT31" s="696"/>
      <c r="AU31" s="229" t="s">
        <v>315</v>
      </c>
      <c r="AV31" s="229"/>
      <c r="AW31" s="229"/>
      <c r="AX31" s="638" t="s">
        <v>316</v>
      </c>
      <c r="AY31" s="639"/>
      <c r="AZ31" s="639"/>
      <c r="BA31" s="639"/>
      <c r="BB31" s="639"/>
      <c r="BC31" s="639"/>
      <c r="BD31" s="639"/>
      <c r="BE31" s="639"/>
      <c r="BF31" s="640"/>
      <c r="BG31" s="698">
        <v>98.4</v>
      </c>
      <c r="BH31" s="677"/>
      <c r="BI31" s="677"/>
      <c r="BJ31" s="677"/>
      <c r="BK31" s="677"/>
      <c r="BL31" s="677"/>
      <c r="BM31" s="647">
        <v>92</v>
      </c>
      <c r="BN31" s="699"/>
      <c r="BO31" s="699"/>
      <c r="BP31" s="699"/>
      <c r="BQ31" s="700"/>
      <c r="BR31" s="698">
        <v>95.9</v>
      </c>
      <c r="BS31" s="677"/>
      <c r="BT31" s="677"/>
      <c r="BU31" s="677"/>
      <c r="BV31" s="677"/>
      <c r="BW31" s="677"/>
      <c r="BX31" s="647">
        <v>91.4</v>
      </c>
      <c r="BY31" s="699"/>
      <c r="BZ31" s="699"/>
      <c r="CA31" s="699"/>
      <c r="CB31" s="700"/>
      <c r="CD31" s="706"/>
      <c r="CE31" s="707"/>
      <c r="CF31" s="656" t="s">
        <v>317</v>
      </c>
      <c r="CG31" s="657"/>
      <c r="CH31" s="657"/>
      <c r="CI31" s="657"/>
      <c r="CJ31" s="657"/>
      <c r="CK31" s="657"/>
      <c r="CL31" s="657"/>
      <c r="CM31" s="657"/>
      <c r="CN31" s="657"/>
      <c r="CO31" s="657"/>
      <c r="CP31" s="657"/>
      <c r="CQ31" s="658"/>
      <c r="CR31" s="641">
        <v>9620</v>
      </c>
      <c r="CS31" s="677"/>
      <c r="CT31" s="677"/>
      <c r="CU31" s="677"/>
      <c r="CV31" s="677"/>
      <c r="CW31" s="677"/>
      <c r="CX31" s="677"/>
      <c r="CY31" s="678"/>
      <c r="CZ31" s="646">
        <v>0.4</v>
      </c>
      <c r="DA31" s="675"/>
      <c r="DB31" s="675"/>
      <c r="DC31" s="679"/>
      <c r="DD31" s="650">
        <v>9620</v>
      </c>
      <c r="DE31" s="677"/>
      <c r="DF31" s="677"/>
      <c r="DG31" s="677"/>
      <c r="DH31" s="677"/>
      <c r="DI31" s="677"/>
      <c r="DJ31" s="677"/>
      <c r="DK31" s="678"/>
      <c r="DL31" s="650">
        <v>9620</v>
      </c>
      <c r="DM31" s="677"/>
      <c r="DN31" s="677"/>
      <c r="DO31" s="677"/>
      <c r="DP31" s="677"/>
      <c r="DQ31" s="677"/>
      <c r="DR31" s="677"/>
      <c r="DS31" s="677"/>
      <c r="DT31" s="677"/>
      <c r="DU31" s="677"/>
      <c r="DV31" s="678"/>
      <c r="DW31" s="646">
        <v>0.6</v>
      </c>
      <c r="DX31" s="675"/>
      <c r="DY31" s="675"/>
      <c r="DZ31" s="675"/>
      <c r="EA31" s="675"/>
      <c r="EB31" s="675"/>
      <c r="EC31" s="676"/>
    </row>
    <row r="32" spans="2:133" ht="11.25" customHeight="1">
      <c r="B32" s="638" t="s">
        <v>318</v>
      </c>
      <c r="C32" s="639"/>
      <c r="D32" s="639"/>
      <c r="E32" s="639"/>
      <c r="F32" s="639"/>
      <c r="G32" s="639"/>
      <c r="H32" s="639"/>
      <c r="I32" s="639"/>
      <c r="J32" s="639"/>
      <c r="K32" s="639"/>
      <c r="L32" s="639"/>
      <c r="M32" s="639"/>
      <c r="N32" s="639"/>
      <c r="O32" s="639"/>
      <c r="P32" s="639"/>
      <c r="Q32" s="640"/>
      <c r="R32" s="641">
        <v>39900</v>
      </c>
      <c r="S32" s="642"/>
      <c r="T32" s="642"/>
      <c r="U32" s="642"/>
      <c r="V32" s="642"/>
      <c r="W32" s="642"/>
      <c r="X32" s="642"/>
      <c r="Y32" s="643"/>
      <c r="Z32" s="644">
        <v>1.7</v>
      </c>
      <c r="AA32" s="644"/>
      <c r="AB32" s="644"/>
      <c r="AC32" s="644"/>
      <c r="AD32" s="645" t="s">
        <v>174</v>
      </c>
      <c r="AE32" s="645"/>
      <c r="AF32" s="645"/>
      <c r="AG32" s="645"/>
      <c r="AH32" s="645"/>
      <c r="AI32" s="645"/>
      <c r="AJ32" s="645"/>
      <c r="AK32" s="645"/>
      <c r="AL32" s="646" t="s">
        <v>174</v>
      </c>
      <c r="AM32" s="647"/>
      <c r="AN32" s="647"/>
      <c r="AO32" s="648"/>
      <c r="AP32" s="693"/>
      <c r="AQ32" s="694"/>
      <c r="AR32" s="694"/>
      <c r="AS32" s="694"/>
      <c r="AT32" s="697"/>
      <c r="AU32" s="231"/>
      <c r="AV32" s="231"/>
      <c r="AW32" s="231"/>
      <c r="AX32" s="686" t="s">
        <v>319</v>
      </c>
      <c r="AY32" s="687"/>
      <c r="AZ32" s="687"/>
      <c r="BA32" s="687"/>
      <c r="BB32" s="687"/>
      <c r="BC32" s="687"/>
      <c r="BD32" s="687"/>
      <c r="BE32" s="687"/>
      <c r="BF32" s="688"/>
      <c r="BG32" s="710">
        <v>98.7</v>
      </c>
      <c r="BH32" s="711"/>
      <c r="BI32" s="711"/>
      <c r="BJ32" s="711"/>
      <c r="BK32" s="711"/>
      <c r="BL32" s="711"/>
      <c r="BM32" s="712">
        <v>94.9</v>
      </c>
      <c r="BN32" s="711"/>
      <c r="BO32" s="711"/>
      <c r="BP32" s="711"/>
      <c r="BQ32" s="713"/>
      <c r="BR32" s="710">
        <v>98.8</v>
      </c>
      <c r="BS32" s="711"/>
      <c r="BT32" s="711"/>
      <c r="BU32" s="711"/>
      <c r="BV32" s="711"/>
      <c r="BW32" s="711"/>
      <c r="BX32" s="712">
        <v>95.2</v>
      </c>
      <c r="BY32" s="711"/>
      <c r="BZ32" s="711"/>
      <c r="CA32" s="711"/>
      <c r="CB32" s="713"/>
      <c r="CD32" s="708"/>
      <c r="CE32" s="709"/>
      <c r="CF32" s="656" t="s">
        <v>320</v>
      </c>
      <c r="CG32" s="657"/>
      <c r="CH32" s="657"/>
      <c r="CI32" s="657"/>
      <c r="CJ32" s="657"/>
      <c r="CK32" s="657"/>
      <c r="CL32" s="657"/>
      <c r="CM32" s="657"/>
      <c r="CN32" s="657"/>
      <c r="CO32" s="657"/>
      <c r="CP32" s="657"/>
      <c r="CQ32" s="658"/>
      <c r="CR32" s="641">
        <v>199</v>
      </c>
      <c r="CS32" s="642"/>
      <c r="CT32" s="642"/>
      <c r="CU32" s="642"/>
      <c r="CV32" s="642"/>
      <c r="CW32" s="642"/>
      <c r="CX32" s="642"/>
      <c r="CY32" s="643"/>
      <c r="CZ32" s="646">
        <v>0</v>
      </c>
      <c r="DA32" s="675"/>
      <c r="DB32" s="675"/>
      <c r="DC32" s="679"/>
      <c r="DD32" s="650">
        <v>199</v>
      </c>
      <c r="DE32" s="642"/>
      <c r="DF32" s="642"/>
      <c r="DG32" s="642"/>
      <c r="DH32" s="642"/>
      <c r="DI32" s="642"/>
      <c r="DJ32" s="642"/>
      <c r="DK32" s="643"/>
      <c r="DL32" s="650">
        <v>199</v>
      </c>
      <c r="DM32" s="642"/>
      <c r="DN32" s="642"/>
      <c r="DO32" s="642"/>
      <c r="DP32" s="642"/>
      <c r="DQ32" s="642"/>
      <c r="DR32" s="642"/>
      <c r="DS32" s="642"/>
      <c r="DT32" s="642"/>
      <c r="DU32" s="642"/>
      <c r="DV32" s="643"/>
      <c r="DW32" s="646">
        <v>0</v>
      </c>
      <c r="DX32" s="675"/>
      <c r="DY32" s="675"/>
      <c r="DZ32" s="675"/>
      <c r="EA32" s="675"/>
      <c r="EB32" s="675"/>
      <c r="EC32" s="676"/>
    </row>
    <row r="33" spans="2:133" ht="11.25" customHeight="1">
      <c r="B33" s="638" t="s">
        <v>321</v>
      </c>
      <c r="C33" s="639"/>
      <c r="D33" s="639"/>
      <c r="E33" s="639"/>
      <c r="F33" s="639"/>
      <c r="G33" s="639"/>
      <c r="H33" s="639"/>
      <c r="I33" s="639"/>
      <c r="J33" s="639"/>
      <c r="K33" s="639"/>
      <c r="L33" s="639"/>
      <c r="M33" s="639"/>
      <c r="N33" s="639"/>
      <c r="O33" s="639"/>
      <c r="P33" s="639"/>
      <c r="Q33" s="640"/>
      <c r="R33" s="641">
        <v>10460</v>
      </c>
      <c r="S33" s="642"/>
      <c r="T33" s="642"/>
      <c r="U33" s="642"/>
      <c r="V33" s="642"/>
      <c r="W33" s="642"/>
      <c r="X33" s="642"/>
      <c r="Y33" s="643"/>
      <c r="Z33" s="644">
        <v>0.5</v>
      </c>
      <c r="AA33" s="644"/>
      <c r="AB33" s="644"/>
      <c r="AC33" s="644"/>
      <c r="AD33" s="645" t="s">
        <v>174</v>
      </c>
      <c r="AE33" s="645"/>
      <c r="AF33" s="645"/>
      <c r="AG33" s="645"/>
      <c r="AH33" s="645"/>
      <c r="AI33" s="645"/>
      <c r="AJ33" s="645"/>
      <c r="AK33" s="645"/>
      <c r="AL33" s="646" t="s">
        <v>174</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322</v>
      </c>
      <c r="CE33" s="657"/>
      <c r="CF33" s="657"/>
      <c r="CG33" s="657"/>
      <c r="CH33" s="657"/>
      <c r="CI33" s="657"/>
      <c r="CJ33" s="657"/>
      <c r="CK33" s="657"/>
      <c r="CL33" s="657"/>
      <c r="CM33" s="657"/>
      <c r="CN33" s="657"/>
      <c r="CO33" s="657"/>
      <c r="CP33" s="657"/>
      <c r="CQ33" s="658"/>
      <c r="CR33" s="641">
        <v>1042301</v>
      </c>
      <c r="CS33" s="677"/>
      <c r="CT33" s="677"/>
      <c r="CU33" s="677"/>
      <c r="CV33" s="677"/>
      <c r="CW33" s="677"/>
      <c r="CX33" s="677"/>
      <c r="CY33" s="678"/>
      <c r="CZ33" s="646">
        <v>47</v>
      </c>
      <c r="DA33" s="675"/>
      <c r="DB33" s="675"/>
      <c r="DC33" s="679"/>
      <c r="DD33" s="650">
        <v>872943</v>
      </c>
      <c r="DE33" s="677"/>
      <c r="DF33" s="677"/>
      <c r="DG33" s="677"/>
      <c r="DH33" s="677"/>
      <c r="DI33" s="677"/>
      <c r="DJ33" s="677"/>
      <c r="DK33" s="678"/>
      <c r="DL33" s="650">
        <v>646154</v>
      </c>
      <c r="DM33" s="677"/>
      <c r="DN33" s="677"/>
      <c r="DO33" s="677"/>
      <c r="DP33" s="677"/>
      <c r="DQ33" s="677"/>
      <c r="DR33" s="677"/>
      <c r="DS33" s="677"/>
      <c r="DT33" s="677"/>
      <c r="DU33" s="677"/>
      <c r="DV33" s="678"/>
      <c r="DW33" s="646">
        <v>42.2</v>
      </c>
      <c r="DX33" s="675"/>
      <c r="DY33" s="675"/>
      <c r="DZ33" s="675"/>
      <c r="EA33" s="675"/>
      <c r="EB33" s="675"/>
      <c r="EC33" s="676"/>
    </row>
    <row r="34" spans="2:133" ht="11.25" customHeight="1">
      <c r="B34" s="638" t="s">
        <v>323</v>
      </c>
      <c r="C34" s="639"/>
      <c r="D34" s="639"/>
      <c r="E34" s="639"/>
      <c r="F34" s="639"/>
      <c r="G34" s="639"/>
      <c r="H34" s="639"/>
      <c r="I34" s="639"/>
      <c r="J34" s="639"/>
      <c r="K34" s="639"/>
      <c r="L34" s="639"/>
      <c r="M34" s="639"/>
      <c r="N34" s="639"/>
      <c r="O34" s="639"/>
      <c r="P34" s="639"/>
      <c r="Q34" s="640"/>
      <c r="R34" s="641">
        <v>52680</v>
      </c>
      <c r="S34" s="642"/>
      <c r="T34" s="642"/>
      <c r="U34" s="642"/>
      <c r="V34" s="642"/>
      <c r="W34" s="642"/>
      <c r="X34" s="642"/>
      <c r="Y34" s="643"/>
      <c r="Z34" s="644">
        <v>2.2999999999999998</v>
      </c>
      <c r="AA34" s="644"/>
      <c r="AB34" s="644"/>
      <c r="AC34" s="644"/>
      <c r="AD34" s="645">
        <v>40</v>
      </c>
      <c r="AE34" s="645"/>
      <c r="AF34" s="645"/>
      <c r="AG34" s="645"/>
      <c r="AH34" s="645"/>
      <c r="AI34" s="645"/>
      <c r="AJ34" s="645"/>
      <c r="AK34" s="645"/>
      <c r="AL34" s="646">
        <v>0</v>
      </c>
      <c r="AM34" s="647"/>
      <c r="AN34" s="647"/>
      <c r="AO34" s="648"/>
      <c r="AP34" s="234"/>
      <c r="AQ34" s="620" t="s">
        <v>324</v>
      </c>
      <c r="AR34" s="621"/>
      <c r="AS34" s="621"/>
      <c r="AT34" s="621"/>
      <c r="AU34" s="621"/>
      <c r="AV34" s="621"/>
      <c r="AW34" s="621"/>
      <c r="AX34" s="621"/>
      <c r="AY34" s="621"/>
      <c r="AZ34" s="621"/>
      <c r="BA34" s="621"/>
      <c r="BB34" s="621"/>
      <c r="BC34" s="621"/>
      <c r="BD34" s="621"/>
      <c r="BE34" s="621"/>
      <c r="BF34" s="622"/>
      <c r="BG34" s="620" t="s">
        <v>325</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326</v>
      </c>
      <c r="CE34" s="657"/>
      <c r="CF34" s="657"/>
      <c r="CG34" s="657"/>
      <c r="CH34" s="657"/>
      <c r="CI34" s="657"/>
      <c r="CJ34" s="657"/>
      <c r="CK34" s="657"/>
      <c r="CL34" s="657"/>
      <c r="CM34" s="657"/>
      <c r="CN34" s="657"/>
      <c r="CO34" s="657"/>
      <c r="CP34" s="657"/>
      <c r="CQ34" s="658"/>
      <c r="CR34" s="641">
        <v>295245</v>
      </c>
      <c r="CS34" s="642"/>
      <c r="CT34" s="642"/>
      <c r="CU34" s="642"/>
      <c r="CV34" s="642"/>
      <c r="CW34" s="642"/>
      <c r="CX34" s="642"/>
      <c r="CY34" s="643"/>
      <c r="CZ34" s="646">
        <v>13.3</v>
      </c>
      <c r="DA34" s="675"/>
      <c r="DB34" s="675"/>
      <c r="DC34" s="679"/>
      <c r="DD34" s="650">
        <v>256192</v>
      </c>
      <c r="DE34" s="642"/>
      <c r="DF34" s="642"/>
      <c r="DG34" s="642"/>
      <c r="DH34" s="642"/>
      <c r="DI34" s="642"/>
      <c r="DJ34" s="642"/>
      <c r="DK34" s="643"/>
      <c r="DL34" s="650">
        <v>195919</v>
      </c>
      <c r="DM34" s="642"/>
      <c r="DN34" s="642"/>
      <c r="DO34" s="642"/>
      <c r="DP34" s="642"/>
      <c r="DQ34" s="642"/>
      <c r="DR34" s="642"/>
      <c r="DS34" s="642"/>
      <c r="DT34" s="642"/>
      <c r="DU34" s="642"/>
      <c r="DV34" s="643"/>
      <c r="DW34" s="646">
        <v>12.8</v>
      </c>
      <c r="DX34" s="675"/>
      <c r="DY34" s="675"/>
      <c r="DZ34" s="675"/>
      <c r="EA34" s="675"/>
      <c r="EB34" s="675"/>
      <c r="EC34" s="676"/>
    </row>
    <row r="35" spans="2:133" ht="11.25" customHeight="1">
      <c r="B35" s="638" t="s">
        <v>327</v>
      </c>
      <c r="C35" s="639"/>
      <c r="D35" s="639"/>
      <c r="E35" s="639"/>
      <c r="F35" s="639"/>
      <c r="G35" s="639"/>
      <c r="H35" s="639"/>
      <c r="I35" s="639"/>
      <c r="J35" s="639"/>
      <c r="K35" s="639"/>
      <c r="L35" s="639"/>
      <c r="M35" s="639"/>
      <c r="N35" s="639"/>
      <c r="O35" s="639"/>
      <c r="P35" s="639"/>
      <c r="Q35" s="640"/>
      <c r="R35" s="641">
        <v>252272</v>
      </c>
      <c r="S35" s="642"/>
      <c r="T35" s="642"/>
      <c r="U35" s="642"/>
      <c r="V35" s="642"/>
      <c r="W35" s="642"/>
      <c r="X35" s="642"/>
      <c r="Y35" s="643"/>
      <c r="Z35" s="644">
        <v>11.1</v>
      </c>
      <c r="AA35" s="644"/>
      <c r="AB35" s="644"/>
      <c r="AC35" s="644"/>
      <c r="AD35" s="645" t="s">
        <v>236</v>
      </c>
      <c r="AE35" s="645"/>
      <c r="AF35" s="645"/>
      <c r="AG35" s="645"/>
      <c r="AH35" s="645"/>
      <c r="AI35" s="645"/>
      <c r="AJ35" s="645"/>
      <c r="AK35" s="645"/>
      <c r="AL35" s="646" t="s">
        <v>236</v>
      </c>
      <c r="AM35" s="647"/>
      <c r="AN35" s="647"/>
      <c r="AO35" s="648"/>
      <c r="AP35" s="234"/>
      <c r="AQ35" s="714" t="s">
        <v>328</v>
      </c>
      <c r="AR35" s="715"/>
      <c r="AS35" s="715"/>
      <c r="AT35" s="715"/>
      <c r="AU35" s="715"/>
      <c r="AV35" s="715"/>
      <c r="AW35" s="715"/>
      <c r="AX35" s="715"/>
      <c r="AY35" s="716"/>
      <c r="AZ35" s="630">
        <v>268815</v>
      </c>
      <c r="BA35" s="631"/>
      <c r="BB35" s="631"/>
      <c r="BC35" s="631"/>
      <c r="BD35" s="631"/>
      <c r="BE35" s="631"/>
      <c r="BF35" s="717"/>
      <c r="BG35" s="652" t="s">
        <v>329</v>
      </c>
      <c r="BH35" s="653"/>
      <c r="BI35" s="653"/>
      <c r="BJ35" s="653"/>
      <c r="BK35" s="653"/>
      <c r="BL35" s="653"/>
      <c r="BM35" s="653"/>
      <c r="BN35" s="653"/>
      <c r="BO35" s="653"/>
      <c r="BP35" s="653"/>
      <c r="BQ35" s="653"/>
      <c r="BR35" s="653"/>
      <c r="BS35" s="653"/>
      <c r="BT35" s="653"/>
      <c r="BU35" s="654"/>
      <c r="BV35" s="630">
        <v>3706</v>
      </c>
      <c r="BW35" s="631"/>
      <c r="BX35" s="631"/>
      <c r="BY35" s="631"/>
      <c r="BZ35" s="631"/>
      <c r="CA35" s="631"/>
      <c r="CB35" s="717"/>
      <c r="CD35" s="656" t="s">
        <v>330</v>
      </c>
      <c r="CE35" s="657"/>
      <c r="CF35" s="657"/>
      <c r="CG35" s="657"/>
      <c r="CH35" s="657"/>
      <c r="CI35" s="657"/>
      <c r="CJ35" s="657"/>
      <c r="CK35" s="657"/>
      <c r="CL35" s="657"/>
      <c r="CM35" s="657"/>
      <c r="CN35" s="657"/>
      <c r="CO35" s="657"/>
      <c r="CP35" s="657"/>
      <c r="CQ35" s="658"/>
      <c r="CR35" s="641">
        <v>41174</v>
      </c>
      <c r="CS35" s="677"/>
      <c r="CT35" s="677"/>
      <c r="CU35" s="677"/>
      <c r="CV35" s="677"/>
      <c r="CW35" s="677"/>
      <c r="CX35" s="677"/>
      <c r="CY35" s="678"/>
      <c r="CZ35" s="646">
        <v>1.9</v>
      </c>
      <c r="DA35" s="675"/>
      <c r="DB35" s="675"/>
      <c r="DC35" s="679"/>
      <c r="DD35" s="650">
        <v>39570</v>
      </c>
      <c r="DE35" s="677"/>
      <c r="DF35" s="677"/>
      <c r="DG35" s="677"/>
      <c r="DH35" s="677"/>
      <c r="DI35" s="677"/>
      <c r="DJ35" s="677"/>
      <c r="DK35" s="678"/>
      <c r="DL35" s="650">
        <v>39570</v>
      </c>
      <c r="DM35" s="677"/>
      <c r="DN35" s="677"/>
      <c r="DO35" s="677"/>
      <c r="DP35" s="677"/>
      <c r="DQ35" s="677"/>
      <c r="DR35" s="677"/>
      <c r="DS35" s="677"/>
      <c r="DT35" s="677"/>
      <c r="DU35" s="677"/>
      <c r="DV35" s="678"/>
      <c r="DW35" s="646">
        <v>2.6</v>
      </c>
      <c r="DX35" s="675"/>
      <c r="DY35" s="675"/>
      <c r="DZ35" s="675"/>
      <c r="EA35" s="675"/>
      <c r="EB35" s="675"/>
      <c r="EC35" s="676"/>
    </row>
    <row r="36" spans="2:133" ht="11.25" customHeight="1">
      <c r="B36" s="638" t="s">
        <v>331</v>
      </c>
      <c r="C36" s="639"/>
      <c r="D36" s="639"/>
      <c r="E36" s="639"/>
      <c r="F36" s="639"/>
      <c r="G36" s="639"/>
      <c r="H36" s="639"/>
      <c r="I36" s="639"/>
      <c r="J36" s="639"/>
      <c r="K36" s="639"/>
      <c r="L36" s="639"/>
      <c r="M36" s="639"/>
      <c r="N36" s="639"/>
      <c r="O36" s="639"/>
      <c r="P36" s="639"/>
      <c r="Q36" s="640"/>
      <c r="R36" s="641" t="s">
        <v>138</v>
      </c>
      <c r="S36" s="642"/>
      <c r="T36" s="642"/>
      <c r="U36" s="642"/>
      <c r="V36" s="642"/>
      <c r="W36" s="642"/>
      <c r="X36" s="642"/>
      <c r="Y36" s="643"/>
      <c r="Z36" s="644" t="s">
        <v>236</v>
      </c>
      <c r="AA36" s="644"/>
      <c r="AB36" s="644"/>
      <c r="AC36" s="644"/>
      <c r="AD36" s="645" t="s">
        <v>174</v>
      </c>
      <c r="AE36" s="645"/>
      <c r="AF36" s="645"/>
      <c r="AG36" s="645"/>
      <c r="AH36" s="645"/>
      <c r="AI36" s="645"/>
      <c r="AJ36" s="645"/>
      <c r="AK36" s="645"/>
      <c r="AL36" s="646" t="s">
        <v>236</v>
      </c>
      <c r="AM36" s="647"/>
      <c r="AN36" s="647"/>
      <c r="AO36" s="648"/>
      <c r="AQ36" s="718" t="s">
        <v>332</v>
      </c>
      <c r="AR36" s="719"/>
      <c r="AS36" s="719"/>
      <c r="AT36" s="719"/>
      <c r="AU36" s="719"/>
      <c r="AV36" s="719"/>
      <c r="AW36" s="719"/>
      <c r="AX36" s="719"/>
      <c r="AY36" s="720"/>
      <c r="AZ36" s="641">
        <v>53325</v>
      </c>
      <c r="BA36" s="642"/>
      <c r="BB36" s="642"/>
      <c r="BC36" s="642"/>
      <c r="BD36" s="677"/>
      <c r="BE36" s="677"/>
      <c r="BF36" s="700"/>
      <c r="BG36" s="656" t="s">
        <v>333</v>
      </c>
      <c r="BH36" s="657"/>
      <c r="BI36" s="657"/>
      <c r="BJ36" s="657"/>
      <c r="BK36" s="657"/>
      <c r="BL36" s="657"/>
      <c r="BM36" s="657"/>
      <c r="BN36" s="657"/>
      <c r="BO36" s="657"/>
      <c r="BP36" s="657"/>
      <c r="BQ36" s="657"/>
      <c r="BR36" s="657"/>
      <c r="BS36" s="657"/>
      <c r="BT36" s="657"/>
      <c r="BU36" s="658"/>
      <c r="BV36" s="641">
        <v>1381</v>
      </c>
      <c r="BW36" s="642"/>
      <c r="BX36" s="642"/>
      <c r="BY36" s="642"/>
      <c r="BZ36" s="642"/>
      <c r="CA36" s="642"/>
      <c r="CB36" s="651"/>
      <c r="CD36" s="656" t="s">
        <v>334</v>
      </c>
      <c r="CE36" s="657"/>
      <c r="CF36" s="657"/>
      <c r="CG36" s="657"/>
      <c r="CH36" s="657"/>
      <c r="CI36" s="657"/>
      <c r="CJ36" s="657"/>
      <c r="CK36" s="657"/>
      <c r="CL36" s="657"/>
      <c r="CM36" s="657"/>
      <c r="CN36" s="657"/>
      <c r="CO36" s="657"/>
      <c r="CP36" s="657"/>
      <c r="CQ36" s="658"/>
      <c r="CR36" s="641">
        <v>278058</v>
      </c>
      <c r="CS36" s="642"/>
      <c r="CT36" s="642"/>
      <c r="CU36" s="642"/>
      <c r="CV36" s="642"/>
      <c r="CW36" s="642"/>
      <c r="CX36" s="642"/>
      <c r="CY36" s="643"/>
      <c r="CZ36" s="646">
        <v>12.5</v>
      </c>
      <c r="DA36" s="675"/>
      <c r="DB36" s="675"/>
      <c r="DC36" s="679"/>
      <c r="DD36" s="650">
        <v>196899</v>
      </c>
      <c r="DE36" s="642"/>
      <c r="DF36" s="642"/>
      <c r="DG36" s="642"/>
      <c r="DH36" s="642"/>
      <c r="DI36" s="642"/>
      <c r="DJ36" s="642"/>
      <c r="DK36" s="643"/>
      <c r="DL36" s="650">
        <v>173847</v>
      </c>
      <c r="DM36" s="642"/>
      <c r="DN36" s="642"/>
      <c r="DO36" s="642"/>
      <c r="DP36" s="642"/>
      <c r="DQ36" s="642"/>
      <c r="DR36" s="642"/>
      <c r="DS36" s="642"/>
      <c r="DT36" s="642"/>
      <c r="DU36" s="642"/>
      <c r="DV36" s="643"/>
      <c r="DW36" s="646">
        <v>11.3</v>
      </c>
      <c r="DX36" s="675"/>
      <c r="DY36" s="675"/>
      <c r="DZ36" s="675"/>
      <c r="EA36" s="675"/>
      <c r="EB36" s="675"/>
      <c r="EC36" s="676"/>
    </row>
    <row r="37" spans="2:133" ht="11.25" customHeight="1">
      <c r="B37" s="638" t="s">
        <v>335</v>
      </c>
      <c r="C37" s="639"/>
      <c r="D37" s="639"/>
      <c r="E37" s="639"/>
      <c r="F37" s="639"/>
      <c r="G37" s="639"/>
      <c r="H37" s="639"/>
      <c r="I37" s="639"/>
      <c r="J37" s="639"/>
      <c r="K37" s="639"/>
      <c r="L37" s="639"/>
      <c r="M37" s="639"/>
      <c r="N37" s="639"/>
      <c r="O37" s="639"/>
      <c r="P37" s="639"/>
      <c r="Q37" s="640"/>
      <c r="R37" s="641">
        <v>56672</v>
      </c>
      <c r="S37" s="642"/>
      <c r="T37" s="642"/>
      <c r="U37" s="642"/>
      <c r="V37" s="642"/>
      <c r="W37" s="642"/>
      <c r="X37" s="642"/>
      <c r="Y37" s="643"/>
      <c r="Z37" s="644">
        <v>2.5</v>
      </c>
      <c r="AA37" s="644"/>
      <c r="AB37" s="644"/>
      <c r="AC37" s="644"/>
      <c r="AD37" s="645" t="s">
        <v>174</v>
      </c>
      <c r="AE37" s="645"/>
      <c r="AF37" s="645"/>
      <c r="AG37" s="645"/>
      <c r="AH37" s="645"/>
      <c r="AI37" s="645"/>
      <c r="AJ37" s="645"/>
      <c r="AK37" s="645"/>
      <c r="AL37" s="646" t="s">
        <v>236</v>
      </c>
      <c r="AM37" s="647"/>
      <c r="AN37" s="647"/>
      <c r="AO37" s="648"/>
      <c r="AQ37" s="718" t="s">
        <v>336</v>
      </c>
      <c r="AR37" s="719"/>
      <c r="AS37" s="719"/>
      <c r="AT37" s="719"/>
      <c r="AU37" s="719"/>
      <c r="AV37" s="719"/>
      <c r="AW37" s="719"/>
      <c r="AX37" s="719"/>
      <c r="AY37" s="720"/>
      <c r="AZ37" s="641" t="s">
        <v>174</v>
      </c>
      <c r="BA37" s="642"/>
      <c r="BB37" s="642"/>
      <c r="BC37" s="642"/>
      <c r="BD37" s="677"/>
      <c r="BE37" s="677"/>
      <c r="BF37" s="700"/>
      <c r="BG37" s="656" t="s">
        <v>337</v>
      </c>
      <c r="BH37" s="657"/>
      <c r="BI37" s="657"/>
      <c r="BJ37" s="657"/>
      <c r="BK37" s="657"/>
      <c r="BL37" s="657"/>
      <c r="BM37" s="657"/>
      <c r="BN37" s="657"/>
      <c r="BO37" s="657"/>
      <c r="BP37" s="657"/>
      <c r="BQ37" s="657"/>
      <c r="BR37" s="657"/>
      <c r="BS37" s="657"/>
      <c r="BT37" s="657"/>
      <c r="BU37" s="658"/>
      <c r="BV37" s="641">
        <v>492</v>
      </c>
      <c r="BW37" s="642"/>
      <c r="BX37" s="642"/>
      <c r="BY37" s="642"/>
      <c r="BZ37" s="642"/>
      <c r="CA37" s="642"/>
      <c r="CB37" s="651"/>
      <c r="CD37" s="656" t="s">
        <v>338</v>
      </c>
      <c r="CE37" s="657"/>
      <c r="CF37" s="657"/>
      <c r="CG37" s="657"/>
      <c r="CH37" s="657"/>
      <c r="CI37" s="657"/>
      <c r="CJ37" s="657"/>
      <c r="CK37" s="657"/>
      <c r="CL37" s="657"/>
      <c r="CM37" s="657"/>
      <c r="CN37" s="657"/>
      <c r="CO37" s="657"/>
      <c r="CP37" s="657"/>
      <c r="CQ37" s="658"/>
      <c r="CR37" s="641">
        <v>102186</v>
      </c>
      <c r="CS37" s="677"/>
      <c r="CT37" s="677"/>
      <c r="CU37" s="677"/>
      <c r="CV37" s="677"/>
      <c r="CW37" s="677"/>
      <c r="CX37" s="677"/>
      <c r="CY37" s="678"/>
      <c r="CZ37" s="646">
        <v>4.5999999999999996</v>
      </c>
      <c r="DA37" s="675"/>
      <c r="DB37" s="675"/>
      <c r="DC37" s="679"/>
      <c r="DD37" s="650">
        <v>102186</v>
      </c>
      <c r="DE37" s="677"/>
      <c r="DF37" s="677"/>
      <c r="DG37" s="677"/>
      <c r="DH37" s="677"/>
      <c r="DI37" s="677"/>
      <c r="DJ37" s="677"/>
      <c r="DK37" s="678"/>
      <c r="DL37" s="650">
        <v>89616</v>
      </c>
      <c r="DM37" s="677"/>
      <c r="DN37" s="677"/>
      <c r="DO37" s="677"/>
      <c r="DP37" s="677"/>
      <c r="DQ37" s="677"/>
      <c r="DR37" s="677"/>
      <c r="DS37" s="677"/>
      <c r="DT37" s="677"/>
      <c r="DU37" s="677"/>
      <c r="DV37" s="678"/>
      <c r="DW37" s="646">
        <v>5.9</v>
      </c>
      <c r="DX37" s="675"/>
      <c r="DY37" s="675"/>
      <c r="DZ37" s="675"/>
      <c r="EA37" s="675"/>
      <c r="EB37" s="675"/>
      <c r="EC37" s="676"/>
    </row>
    <row r="38" spans="2:133" ht="11.25" customHeight="1">
      <c r="B38" s="686" t="s">
        <v>339</v>
      </c>
      <c r="C38" s="687"/>
      <c r="D38" s="687"/>
      <c r="E38" s="687"/>
      <c r="F38" s="687"/>
      <c r="G38" s="687"/>
      <c r="H38" s="687"/>
      <c r="I38" s="687"/>
      <c r="J38" s="687"/>
      <c r="K38" s="687"/>
      <c r="L38" s="687"/>
      <c r="M38" s="687"/>
      <c r="N38" s="687"/>
      <c r="O38" s="687"/>
      <c r="P38" s="687"/>
      <c r="Q38" s="688"/>
      <c r="R38" s="721">
        <v>2281722</v>
      </c>
      <c r="S38" s="722"/>
      <c r="T38" s="722"/>
      <c r="U38" s="722"/>
      <c r="V38" s="722"/>
      <c r="W38" s="722"/>
      <c r="X38" s="722"/>
      <c r="Y38" s="723"/>
      <c r="Z38" s="724">
        <v>100</v>
      </c>
      <c r="AA38" s="724"/>
      <c r="AB38" s="724"/>
      <c r="AC38" s="724"/>
      <c r="AD38" s="725">
        <v>1475133</v>
      </c>
      <c r="AE38" s="725"/>
      <c r="AF38" s="725"/>
      <c r="AG38" s="725"/>
      <c r="AH38" s="725"/>
      <c r="AI38" s="725"/>
      <c r="AJ38" s="725"/>
      <c r="AK38" s="725"/>
      <c r="AL38" s="726">
        <v>100</v>
      </c>
      <c r="AM38" s="712"/>
      <c r="AN38" s="712"/>
      <c r="AO38" s="727"/>
      <c r="AQ38" s="718" t="s">
        <v>340</v>
      </c>
      <c r="AR38" s="719"/>
      <c r="AS38" s="719"/>
      <c r="AT38" s="719"/>
      <c r="AU38" s="719"/>
      <c r="AV38" s="719"/>
      <c r="AW38" s="719"/>
      <c r="AX38" s="719"/>
      <c r="AY38" s="720"/>
      <c r="AZ38" s="641" t="s">
        <v>174</v>
      </c>
      <c r="BA38" s="642"/>
      <c r="BB38" s="642"/>
      <c r="BC38" s="642"/>
      <c r="BD38" s="677"/>
      <c r="BE38" s="677"/>
      <c r="BF38" s="700"/>
      <c r="BG38" s="656" t="s">
        <v>341</v>
      </c>
      <c r="BH38" s="657"/>
      <c r="BI38" s="657"/>
      <c r="BJ38" s="657"/>
      <c r="BK38" s="657"/>
      <c r="BL38" s="657"/>
      <c r="BM38" s="657"/>
      <c r="BN38" s="657"/>
      <c r="BO38" s="657"/>
      <c r="BP38" s="657"/>
      <c r="BQ38" s="657"/>
      <c r="BR38" s="657"/>
      <c r="BS38" s="657"/>
      <c r="BT38" s="657"/>
      <c r="BU38" s="658"/>
      <c r="BV38" s="641">
        <v>897</v>
      </c>
      <c r="BW38" s="642"/>
      <c r="BX38" s="642"/>
      <c r="BY38" s="642"/>
      <c r="BZ38" s="642"/>
      <c r="CA38" s="642"/>
      <c r="CB38" s="651"/>
      <c r="CD38" s="656" t="s">
        <v>342</v>
      </c>
      <c r="CE38" s="657"/>
      <c r="CF38" s="657"/>
      <c r="CG38" s="657"/>
      <c r="CH38" s="657"/>
      <c r="CI38" s="657"/>
      <c r="CJ38" s="657"/>
      <c r="CK38" s="657"/>
      <c r="CL38" s="657"/>
      <c r="CM38" s="657"/>
      <c r="CN38" s="657"/>
      <c r="CO38" s="657"/>
      <c r="CP38" s="657"/>
      <c r="CQ38" s="658"/>
      <c r="CR38" s="641">
        <v>268815</v>
      </c>
      <c r="CS38" s="642"/>
      <c r="CT38" s="642"/>
      <c r="CU38" s="642"/>
      <c r="CV38" s="642"/>
      <c r="CW38" s="642"/>
      <c r="CX38" s="642"/>
      <c r="CY38" s="643"/>
      <c r="CZ38" s="646">
        <v>12.1</v>
      </c>
      <c r="DA38" s="675"/>
      <c r="DB38" s="675"/>
      <c r="DC38" s="679"/>
      <c r="DD38" s="650">
        <v>239983</v>
      </c>
      <c r="DE38" s="642"/>
      <c r="DF38" s="642"/>
      <c r="DG38" s="642"/>
      <c r="DH38" s="642"/>
      <c r="DI38" s="642"/>
      <c r="DJ38" s="642"/>
      <c r="DK38" s="643"/>
      <c r="DL38" s="650">
        <v>236818</v>
      </c>
      <c r="DM38" s="642"/>
      <c r="DN38" s="642"/>
      <c r="DO38" s="642"/>
      <c r="DP38" s="642"/>
      <c r="DQ38" s="642"/>
      <c r="DR38" s="642"/>
      <c r="DS38" s="642"/>
      <c r="DT38" s="642"/>
      <c r="DU38" s="642"/>
      <c r="DV38" s="643"/>
      <c r="DW38" s="646">
        <v>15.5</v>
      </c>
      <c r="DX38" s="675"/>
      <c r="DY38" s="675"/>
      <c r="DZ38" s="675"/>
      <c r="EA38" s="675"/>
      <c r="EB38" s="675"/>
      <c r="EC38" s="676"/>
    </row>
    <row r="39" spans="2:133" ht="11.25" customHeight="1">
      <c r="AQ39" s="718" t="s">
        <v>343</v>
      </c>
      <c r="AR39" s="719"/>
      <c r="AS39" s="719"/>
      <c r="AT39" s="719"/>
      <c r="AU39" s="719"/>
      <c r="AV39" s="719"/>
      <c r="AW39" s="719"/>
      <c r="AX39" s="719"/>
      <c r="AY39" s="720"/>
      <c r="AZ39" s="641" t="s">
        <v>174</v>
      </c>
      <c r="BA39" s="642"/>
      <c r="BB39" s="642"/>
      <c r="BC39" s="642"/>
      <c r="BD39" s="677"/>
      <c r="BE39" s="677"/>
      <c r="BF39" s="700"/>
      <c r="BG39" s="732" t="s">
        <v>344</v>
      </c>
      <c r="BH39" s="733"/>
      <c r="BI39" s="733"/>
      <c r="BJ39" s="733"/>
      <c r="BK39" s="733"/>
      <c r="BL39" s="235"/>
      <c r="BM39" s="657" t="s">
        <v>345</v>
      </c>
      <c r="BN39" s="657"/>
      <c r="BO39" s="657"/>
      <c r="BP39" s="657"/>
      <c r="BQ39" s="657"/>
      <c r="BR39" s="657"/>
      <c r="BS39" s="657"/>
      <c r="BT39" s="657"/>
      <c r="BU39" s="658"/>
      <c r="BV39" s="641">
        <v>121</v>
      </c>
      <c r="BW39" s="642"/>
      <c r="BX39" s="642"/>
      <c r="BY39" s="642"/>
      <c r="BZ39" s="642"/>
      <c r="CA39" s="642"/>
      <c r="CB39" s="651"/>
      <c r="CD39" s="656" t="s">
        <v>346</v>
      </c>
      <c r="CE39" s="657"/>
      <c r="CF39" s="657"/>
      <c r="CG39" s="657"/>
      <c r="CH39" s="657"/>
      <c r="CI39" s="657"/>
      <c r="CJ39" s="657"/>
      <c r="CK39" s="657"/>
      <c r="CL39" s="657"/>
      <c r="CM39" s="657"/>
      <c r="CN39" s="657"/>
      <c r="CO39" s="657"/>
      <c r="CP39" s="657"/>
      <c r="CQ39" s="658"/>
      <c r="CR39" s="641">
        <v>141684</v>
      </c>
      <c r="CS39" s="677"/>
      <c r="CT39" s="677"/>
      <c r="CU39" s="677"/>
      <c r="CV39" s="677"/>
      <c r="CW39" s="677"/>
      <c r="CX39" s="677"/>
      <c r="CY39" s="678"/>
      <c r="CZ39" s="646">
        <v>6.4</v>
      </c>
      <c r="DA39" s="675"/>
      <c r="DB39" s="675"/>
      <c r="DC39" s="679"/>
      <c r="DD39" s="650">
        <v>139999</v>
      </c>
      <c r="DE39" s="677"/>
      <c r="DF39" s="677"/>
      <c r="DG39" s="677"/>
      <c r="DH39" s="677"/>
      <c r="DI39" s="677"/>
      <c r="DJ39" s="677"/>
      <c r="DK39" s="678"/>
      <c r="DL39" s="650" t="s">
        <v>174</v>
      </c>
      <c r="DM39" s="677"/>
      <c r="DN39" s="677"/>
      <c r="DO39" s="677"/>
      <c r="DP39" s="677"/>
      <c r="DQ39" s="677"/>
      <c r="DR39" s="677"/>
      <c r="DS39" s="677"/>
      <c r="DT39" s="677"/>
      <c r="DU39" s="677"/>
      <c r="DV39" s="678"/>
      <c r="DW39" s="646" t="s">
        <v>138</v>
      </c>
      <c r="DX39" s="675"/>
      <c r="DY39" s="675"/>
      <c r="DZ39" s="675"/>
      <c r="EA39" s="675"/>
      <c r="EB39" s="675"/>
      <c r="EC39" s="676"/>
    </row>
    <row r="40" spans="2:133" ht="11.25" customHeight="1">
      <c r="AQ40" s="718" t="s">
        <v>347</v>
      </c>
      <c r="AR40" s="719"/>
      <c r="AS40" s="719"/>
      <c r="AT40" s="719"/>
      <c r="AU40" s="719"/>
      <c r="AV40" s="719"/>
      <c r="AW40" s="719"/>
      <c r="AX40" s="719"/>
      <c r="AY40" s="720"/>
      <c r="AZ40" s="641">
        <v>59713</v>
      </c>
      <c r="BA40" s="642"/>
      <c r="BB40" s="642"/>
      <c r="BC40" s="642"/>
      <c r="BD40" s="677"/>
      <c r="BE40" s="677"/>
      <c r="BF40" s="700"/>
      <c r="BG40" s="732"/>
      <c r="BH40" s="733"/>
      <c r="BI40" s="733"/>
      <c r="BJ40" s="733"/>
      <c r="BK40" s="733"/>
      <c r="BL40" s="235"/>
      <c r="BM40" s="657" t="s">
        <v>348</v>
      </c>
      <c r="BN40" s="657"/>
      <c r="BO40" s="657"/>
      <c r="BP40" s="657"/>
      <c r="BQ40" s="657"/>
      <c r="BR40" s="657"/>
      <c r="BS40" s="657"/>
      <c r="BT40" s="657"/>
      <c r="BU40" s="658"/>
      <c r="BV40" s="641" t="s">
        <v>174</v>
      </c>
      <c r="BW40" s="642"/>
      <c r="BX40" s="642"/>
      <c r="BY40" s="642"/>
      <c r="BZ40" s="642"/>
      <c r="CA40" s="642"/>
      <c r="CB40" s="651"/>
      <c r="CD40" s="656" t="s">
        <v>349</v>
      </c>
      <c r="CE40" s="657"/>
      <c r="CF40" s="657"/>
      <c r="CG40" s="657"/>
      <c r="CH40" s="657"/>
      <c r="CI40" s="657"/>
      <c r="CJ40" s="657"/>
      <c r="CK40" s="657"/>
      <c r="CL40" s="657"/>
      <c r="CM40" s="657"/>
      <c r="CN40" s="657"/>
      <c r="CO40" s="657"/>
      <c r="CP40" s="657"/>
      <c r="CQ40" s="658"/>
      <c r="CR40" s="641">
        <v>17325</v>
      </c>
      <c r="CS40" s="642"/>
      <c r="CT40" s="642"/>
      <c r="CU40" s="642"/>
      <c r="CV40" s="642"/>
      <c r="CW40" s="642"/>
      <c r="CX40" s="642"/>
      <c r="CY40" s="643"/>
      <c r="CZ40" s="646">
        <v>0.8</v>
      </c>
      <c r="DA40" s="675"/>
      <c r="DB40" s="675"/>
      <c r="DC40" s="679"/>
      <c r="DD40" s="650">
        <v>300</v>
      </c>
      <c r="DE40" s="642"/>
      <c r="DF40" s="642"/>
      <c r="DG40" s="642"/>
      <c r="DH40" s="642"/>
      <c r="DI40" s="642"/>
      <c r="DJ40" s="642"/>
      <c r="DK40" s="643"/>
      <c r="DL40" s="650" t="s">
        <v>174</v>
      </c>
      <c r="DM40" s="642"/>
      <c r="DN40" s="642"/>
      <c r="DO40" s="642"/>
      <c r="DP40" s="642"/>
      <c r="DQ40" s="642"/>
      <c r="DR40" s="642"/>
      <c r="DS40" s="642"/>
      <c r="DT40" s="642"/>
      <c r="DU40" s="642"/>
      <c r="DV40" s="643"/>
      <c r="DW40" s="646" t="s">
        <v>174</v>
      </c>
      <c r="DX40" s="675"/>
      <c r="DY40" s="675"/>
      <c r="DZ40" s="675"/>
      <c r="EA40" s="675"/>
      <c r="EB40" s="675"/>
      <c r="EC40" s="676"/>
    </row>
    <row r="41" spans="2:133" ht="11.25" customHeight="1">
      <c r="AQ41" s="728" t="s">
        <v>350</v>
      </c>
      <c r="AR41" s="729"/>
      <c r="AS41" s="729"/>
      <c r="AT41" s="729"/>
      <c r="AU41" s="729"/>
      <c r="AV41" s="729"/>
      <c r="AW41" s="729"/>
      <c r="AX41" s="729"/>
      <c r="AY41" s="730"/>
      <c r="AZ41" s="721">
        <v>155777</v>
      </c>
      <c r="BA41" s="722"/>
      <c r="BB41" s="722"/>
      <c r="BC41" s="722"/>
      <c r="BD41" s="711"/>
      <c r="BE41" s="711"/>
      <c r="BF41" s="713"/>
      <c r="BG41" s="734"/>
      <c r="BH41" s="735"/>
      <c r="BI41" s="735"/>
      <c r="BJ41" s="735"/>
      <c r="BK41" s="735"/>
      <c r="BL41" s="236"/>
      <c r="BM41" s="666" t="s">
        <v>351</v>
      </c>
      <c r="BN41" s="666"/>
      <c r="BO41" s="666"/>
      <c r="BP41" s="666"/>
      <c r="BQ41" s="666"/>
      <c r="BR41" s="666"/>
      <c r="BS41" s="666"/>
      <c r="BT41" s="666"/>
      <c r="BU41" s="667"/>
      <c r="BV41" s="721">
        <v>308</v>
      </c>
      <c r="BW41" s="722"/>
      <c r="BX41" s="722"/>
      <c r="BY41" s="722"/>
      <c r="BZ41" s="722"/>
      <c r="CA41" s="722"/>
      <c r="CB41" s="731"/>
      <c r="CD41" s="656" t="s">
        <v>352</v>
      </c>
      <c r="CE41" s="657"/>
      <c r="CF41" s="657"/>
      <c r="CG41" s="657"/>
      <c r="CH41" s="657"/>
      <c r="CI41" s="657"/>
      <c r="CJ41" s="657"/>
      <c r="CK41" s="657"/>
      <c r="CL41" s="657"/>
      <c r="CM41" s="657"/>
      <c r="CN41" s="657"/>
      <c r="CO41" s="657"/>
      <c r="CP41" s="657"/>
      <c r="CQ41" s="658"/>
      <c r="CR41" s="641" t="s">
        <v>174</v>
      </c>
      <c r="CS41" s="677"/>
      <c r="CT41" s="677"/>
      <c r="CU41" s="677"/>
      <c r="CV41" s="677"/>
      <c r="CW41" s="677"/>
      <c r="CX41" s="677"/>
      <c r="CY41" s="678"/>
      <c r="CZ41" s="646" t="s">
        <v>174</v>
      </c>
      <c r="DA41" s="675"/>
      <c r="DB41" s="675"/>
      <c r="DC41" s="679"/>
      <c r="DD41" s="650" t="s">
        <v>174</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354</v>
      </c>
      <c r="CE42" s="639"/>
      <c r="CF42" s="639"/>
      <c r="CG42" s="639"/>
      <c r="CH42" s="639"/>
      <c r="CI42" s="639"/>
      <c r="CJ42" s="639"/>
      <c r="CK42" s="639"/>
      <c r="CL42" s="639"/>
      <c r="CM42" s="639"/>
      <c r="CN42" s="639"/>
      <c r="CO42" s="639"/>
      <c r="CP42" s="639"/>
      <c r="CQ42" s="640"/>
      <c r="CR42" s="641">
        <v>385342</v>
      </c>
      <c r="CS42" s="642"/>
      <c r="CT42" s="642"/>
      <c r="CU42" s="642"/>
      <c r="CV42" s="642"/>
      <c r="CW42" s="642"/>
      <c r="CX42" s="642"/>
      <c r="CY42" s="643"/>
      <c r="CZ42" s="646">
        <v>17.399999999999999</v>
      </c>
      <c r="DA42" s="647"/>
      <c r="DB42" s="647"/>
      <c r="DC42" s="742"/>
      <c r="DD42" s="650">
        <v>98605</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356</v>
      </c>
      <c r="CE43" s="639"/>
      <c r="CF43" s="639"/>
      <c r="CG43" s="639"/>
      <c r="CH43" s="639"/>
      <c r="CI43" s="639"/>
      <c r="CJ43" s="639"/>
      <c r="CK43" s="639"/>
      <c r="CL43" s="639"/>
      <c r="CM43" s="639"/>
      <c r="CN43" s="639"/>
      <c r="CO43" s="639"/>
      <c r="CP43" s="639"/>
      <c r="CQ43" s="640"/>
      <c r="CR43" s="641">
        <v>12744</v>
      </c>
      <c r="CS43" s="677"/>
      <c r="CT43" s="677"/>
      <c r="CU43" s="677"/>
      <c r="CV43" s="677"/>
      <c r="CW43" s="677"/>
      <c r="CX43" s="677"/>
      <c r="CY43" s="678"/>
      <c r="CZ43" s="646">
        <v>0.6</v>
      </c>
      <c r="DA43" s="675"/>
      <c r="DB43" s="675"/>
      <c r="DC43" s="679"/>
      <c r="DD43" s="650">
        <v>2500</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c r="B44" s="240" t="s">
        <v>357</v>
      </c>
      <c r="CD44" s="753" t="s">
        <v>308</v>
      </c>
      <c r="CE44" s="754"/>
      <c r="CF44" s="638" t="s">
        <v>358</v>
      </c>
      <c r="CG44" s="639"/>
      <c r="CH44" s="639"/>
      <c r="CI44" s="639"/>
      <c r="CJ44" s="639"/>
      <c r="CK44" s="639"/>
      <c r="CL44" s="639"/>
      <c r="CM44" s="639"/>
      <c r="CN44" s="639"/>
      <c r="CO44" s="639"/>
      <c r="CP44" s="639"/>
      <c r="CQ44" s="640"/>
      <c r="CR44" s="641">
        <v>385342</v>
      </c>
      <c r="CS44" s="642"/>
      <c r="CT44" s="642"/>
      <c r="CU44" s="642"/>
      <c r="CV44" s="642"/>
      <c r="CW44" s="642"/>
      <c r="CX44" s="642"/>
      <c r="CY44" s="643"/>
      <c r="CZ44" s="646">
        <v>17.399999999999999</v>
      </c>
      <c r="DA44" s="647"/>
      <c r="DB44" s="647"/>
      <c r="DC44" s="742"/>
      <c r="DD44" s="650">
        <v>98605</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c r="CD45" s="755"/>
      <c r="CE45" s="756"/>
      <c r="CF45" s="638" t="s">
        <v>359</v>
      </c>
      <c r="CG45" s="639"/>
      <c r="CH45" s="639"/>
      <c r="CI45" s="639"/>
      <c r="CJ45" s="639"/>
      <c r="CK45" s="639"/>
      <c r="CL45" s="639"/>
      <c r="CM45" s="639"/>
      <c r="CN45" s="639"/>
      <c r="CO45" s="639"/>
      <c r="CP45" s="639"/>
      <c r="CQ45" s="640"/>
      <c r="CR45" s="641">
        <v>53056</v>
      </c>
      <c r="CS45" s="677"/>
      <c r="CT45" s="677"/>
      <c r="CU45" s="677"/>
      <c r="CV45" s="677"/>
      <c r="CW45" s="677"/>
      <c r="CX45" s="677"/>
      <c r="CY45" s="678"/>
      <c r="CZ45" s="646">
        <v>2.4</v>
      </c>
      <c r="DA45" s="675"/>
      <c r="DB45" s="675"/>
      <c r="DC45" s="679"/>
      <c r="DD45" s="650">
        <v>11454</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c r="CD46" s="755"/>
      <c r="CE46" s="756"/>
      <c r="CF46" s="638" t="s">
        <v>360</v>
      </c>
      <c r="CG46" s="639"/>
      <c r="CH46" s="639"/>
      <c r="CI46" s="639"/>
      <c r="CJ46" s="639"/>
      <c r="CK46" s="639"/>
      <c r="CL46" s="639"/>
      <c r="CM46" s="639"/>
      <c r="CN46" s="639"/>
      <c r="CO46" s="639"/>
      <c r="CP46" s="639"/>
      <c r="CQ46" s="640"/>
      <c r="CR46" s="641">
        <v>324546</v>
      </c>
      <c r="CS46" s="642"/>
      <c r="CT46" s="642"/>
      <c r="CU46" s="642"/>
      <c r="CV46" s="642"/>
      <c r="CW46" s="642"/>
      <c r="CX46" s="642"/>
      <c r="CY46" s="643"/>
      <c r="CZ46" s="646">
        <v>14.6</v>
      </c>
      <c r="DA46" s="647"/>
      <c r="DB46" s="647"/>
      <c r="DC46" s="742"/>
      <c r="DD46" s="650">
        <v>79411</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c r="CD47" s="755"/>
      <c r="CE47" s="756"/>
      <c r="CF47" s="638" t="s">
        <v>361</v>
      </c>
      <c r="CG47" s="639"/>
      <c r="CH47" s="639"/>
      <c r="CI47" s="639"/>
      <c r="CJ47" s="639"/>
      <c r="CK47" s="639"/>
      <c r="CL47" s="639"/>
      <c r="CM47" s="639"/>
      <c r="CN47" s="639"/>
      <c r="CO47" s="639"/>
      <c r="CP47" s="639"/>
      <c r="CQ47" s="640"/>
      <c r="CR47" s="641" t="s">
        <v>236</v>
      </c>
      <c r="CS47" s="677"/>
      <c r="CT47" s="677"/>
      <c r="CU47" s="677"/>
      <c r="CV47" s="677"/>
      <c r="CW47" s="677"/>
      <c r="CX47" s="677"/>
      <c r="CY47" s="678"/>
      <c r="CZ47" s="646" t="s">
        <v>174</v>
      </c>
      <c r="DA47" s="675"/>
      <c r="DB47" s="675"/>
      <c r="DC47" s="679"/>
      <c r="DD47" s="650" t="s">
        <v>174</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c r="CD48" s="757"/>
      <c r="CE48" s="758"/>
      <c r="CF48" s="638" t="s">
        <v>362</v>
      </c>
      <c r="CG48" s="639"/>
      <c r="CH48" s="639"/>
      <c r="CI48" s="639"/>
      <c r="CJ48" s="639"/>
      <c r="CK48" s="639"/>
      <c r="CL48" s="639"/>
      <c r="CM48" s="639"/>
      <c r="CN48" s="639"/>
      <c r="CO48" s="639"/>
      <c r="CP48" s="639"/>
      <c r="CQ48" s="640"/>
      <c r="CR48" s="641" t="s">
        <v>174</v>
      </c>
      <c r="CS48" s="642"/>
      <c r="CT48" s="642"/>
      <c r="CU48" s="642"/>
      <c r="CV48" s="642"/>
      <c r="CW48" s="642"/>
      <c r="CX48" s="642"/>
      <c r="CY48" s="643"/>
      <c r="CZ48" s="646" t="s">
        <v>236</v>
      </c>
      <c r="DA48" s="647"/>
      <c r="DB48" s="647"/>
      <c r="DC48" s="742"/>
      <c r="DD48" s="650" t="s">
        <v>236</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c r="CD49" s="686" t="s">
        <v>363</v>
      </c>
      <c r="CE49" s="687"/>
      <c r="CF49" s="687"/>
      <c r="CG49" s="687"/>
      <c r="CH49" s="687"/>
      <c r="CI49" s="687"/>
      <c r="CJ49" s="687"/>
      <c r="CK49" s="687"/>
      <c r="CL49" s="687"/>
      <c r="CM49" s="687"/>
      <c r="CN49" s="687"/>
      <c r="CO49" s="687"/>
      <c r="CP49" s="687"/>
      <c r="CQ49" s="688"/>
      <c r="CR49" s="721">
        <v>2218886</v>
      </c>
      <c r="CS49" s="711"/>
      <c r="CT49" s="711"/>
      <c r="CU49" s="711"/>
      <c r="CV49" s="711"/>
      <c r="CW49" s="711"/>
      <c r="CX49" s="711"/>
      <c r="CY49" s="743"/>
      <c r="CZ49" s="726">
        <v>100</v>
      </c>
      <c r="DA49" s="744"/>
      <c r="DB49" s="744"/>
      <c r="DC49" s="745"/>
      <c r="DD49" s="746">
        <v>1621341</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row r="51" spans="82:133" hidden="1"/>
    <row r="52" spans="82:133" hidden="1"/>
    <row r="53" spans="82:133" hidden="1"/>
  </sheetData>
  <sheetProtection algorithmName="SHA-512" hashValue="NLIv8sMZEp1vKT/nRn/Vb0fWeAUK7O7/RF+gQSXS86WXyBTlBw5pumXLuygHr3/Yfrc7jhgbdk3yBpAggwe6xg==" saltValue="X6s7n6usP8beE3oUDFT6Y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365</v>
      </c>
      <c r="DK2" s="789"/>
      <c r="DL2" s="789"/>
      <c r="DM2" s="789"/>
      <c r="DN2" s="789"/>
      <c r="DO2" s="790"/>
      <c r="DP2" s="249"/>
      <c r="DQ2" s="788" t="s">
        <v>366</v>
      </c>
      <c r="DR2" s="789"/>
      <c r="DS2" s="789"/>
      <c r="DT2" s="789"/>
      <c r="DU2" s="789"/>
      <c r="DV2" s="789"/>
      <c r="DW2" s="789"/>
      <c r="DX2" s="789"/>
      <c r="DY2" s="789"/>
      <c r="DZ2" s="790"/>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791" t="s">
        <v>367</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782" t="s">
        <v>369</v>
      </c>
      <c r="B5" s="783"/>
      <c r="C5" s="783"/>
      <c r="D5" s="783"/>
      <c r="E5" s="783"/>
      <c r="F5" s="783"/>
      <c r="G5" s="783"/>
      <c r="H5" s="783"/>
      <c r="I5" s="783"/>
      <c r="J5" s="783"/>
      <c r="K5" s="783"/>
      <c r="L5" s="783"/>
      <c r="M5" s="783"/>
      <c r="N5" s="783"/>
      <c r="O5" s="783"/>
      <c r="P5" s="784"/>
      <c r="Q5" s="759" t="s">
        <v>370</v>
      </c>
      <c r="R5" s="760"/>
      <c r="S5" s="760"/>
      <c r="T5" s="760"/>
      <c r="U5" s="761"/>
      <c r="V5" s="759" t="s">
        <v>371</v>
      </c>
      <c r="W5" s="760"/>
      <c r="X5" s="760"/>
      <c r="Y5" s="760"/>
      <c r="Z5" s="761"/>
      <c r="AA5" s="759" t="s">
        <v>372</v>
      </c>
      <c r="AB5" s="760"/>
      <c r="AC5" s="760"/>
      <c r="AD5" s="760"/>
      <c r="AE5" s="760"/>
      <c r="AF5" s="792" t="s">
        <v>373</v>
      </c>
      <c r="AG5" s="760"/>
      <c r="AH5" s="760"/>
      <c r="AI5" s="760"/>
      <c r="AJ5" s="771"/>
      <c r="AK5" s="760" t="s">
        <v>374</v>
      </c>
      <c r="AL5" s="760"/>
      <c r="AM5" s="760"/>
      <c r="AN5" s="760"/>
      <c r="AO5" s="761"/>
      <c r="AP5" s="759" t="s">
        <v>375</v>
      </c>
      <c r="AQ5" s="760"/>
      <c r="AR5" s="760"/>
      <c r="AS5" s="760"/>
      <c r="AT5" s="761"/>
      <c r="AU5" s="759" t="s">
        <v>376</v>
      </c>
      <c r="AV5" s="760"/>
      <c r="AW5" s="760"/>
      <c r="AX5" s="760"/>
      <c r="AY5" s="771"/>
      <c r="AZ5" s="256"/>
      <c r="BA5" s="256"/>
      <c r="BB5" s="256"/>
      <c r="BC5" s="256"/>
      <c r="BD5" s="256"/>
      <c r="BE5" s="257"/>
      <c r="BF5" s="257"/>
      <c r="BG5" s="257"/>
      <c r="BH5" s="257"/>
      <c r="BI5" s="257"/>
      <c r="BJ5" s="257"/>
      <c r="BK5" s="257"/>
      <c r="BL5" s="257"/>
      <c r="BM5" s="257"/>
      <c r="BN5" s="257"/>
      <c r="BO5" s="257"/>
      <c r="BP5" s="257"/>
      <c r="BQ5" s="782" t="s">
        <v>377</v>
      </c>
      <c r="BR5" s="783"/>
      <c r="BS5" s="783"/>
      <c r="BT5" s="783"/>
      <c r="BU5" s="783"/>
      <c r="BV5" s="783"/>
      <c r="BW5" s="783"/>
      <c r="BX5" s="783"/>
      <c r="BY5" s="783"/>
      <c r="BZ5" s="783"/>
      <c r="CA5" s="783"/>
      <c r="CB5" s="783"/>
      <c r="CC5" s="783"/>
      <c r="CD5" s="783"/>
      <c r="CE5" s="783"/>
      <c r="CF5" s="783"/>
      <c r="CG5" s="784"/>
      <c r="CH5" s="759" t="s">
        <v>378</v>
      </c>
      <c r="CI5" s="760"/>
      <c r="CJ5" s="760"/>
      <c r="CK5" s="760"/>
      <c r="CL5" s="761"/>
      <c r="CM5" s="759" t="s">
        <v>379</v>
      </c>
      <c r="CN5" s="760"/>
      <c r="CO5" s="760"/>
      <c r="CP5" s="760"/>
      <c r="CQ5" s="761"/>
      <c r="CR5" s="759" t="s">
        <v>380</v>
      </c>
      <c r="CS5" s="760"/>
      <c r="CT5" s="760"/>
      <c r="CU5" s="760"/>
      <c r="CV5" s="761"/>
      <c r="CW5" s="759" t="s">
        <v>381</v>
      </c>
      <c r="CX5" s="760"/>
      <c r="CY5" s="760"/>
      <c r="CZ5" s="760"/>
      <c r="DA5" s="761"/>
      <c r="DB5" s="759" t="s">
        <v>382</v>
      </c>
      <c r="DC5" s="760"/>
      <c r="DD5" s="760"/>
      <c r="DE5" s="760"/>
      <c r="DF5" s="761"/>
      <c r="DG5" s="765" t="s">
        <v>383</v>
      </c>
      <c r="DH5" s="766"/>
      <c r="DI5" s="766"/>
      <c r="DJ5" s="766"/>
      <c r="DK5" s="767"/>
      <c r="DL5" s="765" t="s">
        <v>384</v>
      </c>
      <c r="DM5" s="766"/>
      <c r="DN5" s="766"/>
      <c r="DO5" s="766"/>
      <c r="DP5" s="767"/>
      <c r="DQ5" s="759" t="s">
        <v>385</v>
      </c>
      <c r="DR5" s="760"/>
      <c r="DS5" s="760"/>
      <c r="DT5" s="760"/>
      <c r="DU5" s="761"/>
      <c r="DV5" s="759" t="s">
        <v>376</v>
      </c>
      <c r="DW5" s="760"/>
      <c r="DX5" s="760"/>
      <c r="DY5" s="760"/>
      <c r="DZ5" s="771"/>
      <c r="EA5" s="254"/>
    </row>
    <row r="6" spans="1:131" s="255" customFormat="1" ht="26.25" customHeight="1" thickBot="1">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c r="A7" s="258">
        <v>1</v>
      </c>
      <c r="B7" s="773" t="s">
        <v>386</v>
      </c>
      <c r="C7" s="774"/>
      <c r="D7" s="774"/>
      <c r="E7" s="774"/>
      <c r="F7" s="774"/>
      <c r="G7" s="774"/>
      <c r="H7" s="774"/>
      <c r="I7" s="774"/>
      <c r="J7" s="774"/>
      <c r="K7" s="774"/>
      <c r="L7" s="774"/>
      <c r="M7" s="774"/>
      <c r="N7" s="774"/>
      <c r="O7" s="774"/>
      <c r="P7" s="775"/>
      <c r="Q7" s="776">
        <v>2277</v>
      </c>
      <c r="R7" s="777"/>
      <c r="S7" s="777"/>
      <c r="T7" s="777"/>
      <c r="U7" s="777"/>
      <c r="V7" s="777">
        <v>2214</v>
      </c>
      <c r="W7" s="777"/>
      <c r="X7" s="777"/>
      <c r="Y7" s="777"/>
      <c r="Z7" s="777"/>
      <c r="AA7" s="777">
        <v>63</v>
      </c>
      <c r="AB7" s="777"/>
      <c r="AC7" s="777"/>
      <c r="AD7" s="777"/>
      <c r="AE7" s="778"/>
      <c r="AF7" s="779">
        <v>35</v>
      </c>
      <c r="AG7" s="780"/>
      <c r="AH7" s="780"/>
      <c r="AI7" s="780"/>
      <c r="AJ7" s="781"/>
      <c r="AK7" s="816">
        <v>40</v>
      </c>
      <c r="AL7" s="817"/>
      <c r="AM7" s="817"/>
      <c r="AN7" s="817"/>
      <c r="AO7" s="817"/>
      <c r="AP7" s="817">
        <v>1924</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578</v>
      </c>
      <c r="BT7" s="821"/>
      <c r="BU7" s="821"/>
      <c r="BV7" s="821"/>
      <c r="BW7" s="821"/>
      <c r="BX7" s="821"/>
      <c r="BY7" s="821"/>
      <c r="BZ7" s="821"/>
      <c r="CA7" s="821"/>
      <c r="CB7" s="821"/>
      <c r="CC7" s="821"/>
      <c r="CD7" s="821"/>
      <c r="CE7" s="821"/>
      <c r="CF7" s="821"/>
      <c r="CG7" s="822"/>
      <c r="CH7" s="813">
        <v>1</v>
      </c>
      <c r="CI7" s="814"/>
      <c r="CJ7" s="814"/>
      <c r="CK7" s="814"/>
      <c r="CL7" s="815"/>
      <c r="CM7" s="813">
        <v>-1</v>
      </c>
      <c r="CN7" s="814"/>
      <c r="CO7" s="814"/>
      <c r="CP7" s="814"/>
      <c r="CQ7" s="815"/>
      <c r="CR7" s="813">
        <v>8</v>
      </c>
      <c r="CS7" s="814"/>
      <c r="CT7" s="814"/>
      <c r="CU7" s="814"/>
      <c r="CV7" s="815"/>
      <c r="CW7" s="813">
        <v>6</v>
      </c>
      <c r="CX7" s="814"/>
      <c r="CY7" s="814"/>
      <c r="CZ7" s="814"/>
      <c r="DA7" s="815"/>
      <c r="DB7" s="813" t="s">
        <v>569</v>
      </c>
      <c r="DC7" s="814"/>
      <c r="DD7" s="814"/>
      <c r="DE7" s="814"/>
      <c r="DF7" s="815"/>
      <c r="DG7" s="813" t="s">
        <v>569</v>
      </c>
      <c r="DH7" s="814"/>
      <c r="DI7" s="814"/>
      <c r="DJ7" s="814"/>
      <c r="DK7" s="815"/>
      <c r="DL7" s="813" t="s">
        <v>569</v>
      </c>
      <c r="DM7" s="814"/>
      <c r="DN7" s="814"/>
      <c r="DO7" s="814"/>
      <c r="DP7" s="815"/>
      <c r="DQ7" s="813" t="s">
        <v>569</v>
      </c>
      <c r="DR7" s="814"/>
      <c r="DS7" s="814"/>
      <c r="DT7" s="814"/>
      <c r="DU7" s="815"/>
      <c r="DV7" s="794"/>
      <c r="DW7" s="795"/>
      <c r="DX7" s="795"/>
      <c r="DY7" s="795"/>
      <c r="DZ7" s="796"/>
      <c r="EA7" s="254"/>
    </row>
    <row r="8" spans="1:131" s="255" customFormat="1" ht="26.25" customHeight="1">
      <c r="A8" s="261">
        <v>2</v>
      </c>
      <c r="B8" s="797" t="s">
        <v>387</v>
      </c>
      <c r="C8" s="798"/>
      <c r="D8" s="798"/>
      <c r="E8" s="798"/>
      <c r="F8" s="798"/>
      <c r="G8" s="798"/>
      <c r="H8" s="798"/>
      <c r="I8" s="798"/>
      <c r="J8" s="798"/>
      <c r="K8" s="798"/>
      <c r="L8" s="798"/>
      <c r="M8" s="798"/>
      <c r="N8" s="798"/>
      <c r="O8" s="798"/>
      <c r="P8" s="799"/>
      <c r="Q8" s="800">
        <v>22</v>
      </c>
      <c r="R8" s="801"/>
      <c r="S8" s="801"/>
      <c r="T8" s="801"/>
      <c r="U8" s="801"/>
      <c r="V8" s="801">
        <v>22</v>
      </c>
      <c r="W8" s="801"/>
      <c r="X8" s="801"/>
      <c r="Y8" s="801"/>
      <c r="Z8" s="801"/>
      <c r="AA8" s="801">
        <v>0</v>
      </c>
      <c r="AB8" s="801"/>
      <c r="AC8" s="801"/>
      <c r="AD8" s="801"/>
      <c r="AE8" s="802"/>
      <c r="AF8" s="803">
        <v>0</v>
      </c>
      <c r="AG8" s="804"/>
      <c r="AH8" s="804"/>
      <c r="AI8" s="804"/>
      <c r="AJ8" s="805"/>
      <c r="AK8" s="806" t="s">
        <v>570</v>
      </c>
      <c r="AL8" s="807"/>
      <c r="AM8" s="807"/>
      <c r="AN8" s="807"/>
      <c r="AO8" s="807"/>
      <c r="AP8" s="807" t="s">
        <v>569</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579</v>
      </c>
      <c r="BT8" s="811"/>
      <c r="BU8" s="811"/>
      <c r="BV8" s="811"/>
      <c r="BW8" s="811"/>
      <c r="BX8" s="811"/>
      <c r="BY8" s="811"/>
      <c r="BZ8" s="811"/>
      <c r="CA8" s="811"/>
      <c r="CB8" s="811"/>
      <c r="CC8" s="811"/>
      <c r="CD8" s="811"/>
      <c r="CE8" s="811"/>
      <c r="CF8" s="811"/>
      <c r="CG8" s="812"/>
      <c r="CH8" s="823">
        <v>-10</v>
      </c>
      <c r="CI8" s="824"/>
      <c r="CJ8" s="824"/>
      <c r="CK8" s="824"/>
      <c r="CL8" s="825"/>
      <c r="CM8" s="823">
        <v>196</v>
      </c>
      <c r="CN8" s="824"/>
      <c r="CO8" s="824"/>
      <c r="CP8" s="824"/>
      <c r="CQ8" s="825"/>
      <c r="CR8" s="823">
        <v>90</v>
      </c>
      <c r="CS8" s="824"/>
      <c r="CT8" s="824"/>
      <c r="CU8" s="824"/>
      <c r="CV8" s="825"/>
      <c r="CW8" s="823" t="s">
        <v>569</v>
      </c>
      <c r="CX8" s="824"/>
      <c r="CY8" s="824"/>
      <c r="CZ8" s="824"/>
      <c r="DA8" s="825"/>
      <c r="DB8" s="823" t="s">
        <v>569</v>
      </c>
      <c r="DC8" s="824"/>
      <c r="DD8" s="824"/>
      <c r="DE8" s="824"/>
      <c r="DF8" s="825"/>
      <c r="DG8" s="823" t="s">
        <v>569</v>
      </c>
      <c r="DH8" s="824"/>
      <c r="DI8" s="824"/>
      <c r="DJ8" s="824"/>
      <c r="DK8" s="825"/>
      <c r="DL8" s="823" t="s">
        <v>569</v>
      </c>
      <c r="DM8" s="824"/>
      <c r="DN8" s="824"/>
      <c r="DO8" s="824"/>
      <c r="DP8" s="825"/>
      <c r="DQ8" s="823" t="s">
        <v>569</v>
      </c>
      <c r="DR8" s="824"/>
      <c r="DS8" s="824"/>
      <c r="DT8" s="824"/>
      <c r="DU8" s="825"/>
      <c r="DV8" s="826"/>
      <c r="DW8" s="827"/>
      <c r="DX8" s="827"/>
      <c r="DY8" s="827"/>
      <c r="DZ8" s="828"/>
      <c r="EA8" s="254"/>
    </row>
    <row r="9" spans="1:131" s="255" customFormat="1" ht="26.25" customHeight="1">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388</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c r="A23" s="264" t="s">
        <v>389</v>
      </c>
      <c r="B23" s="832" t="s">
        <v>390</v>
      </c>
      <c r="C23" s="833"/>
      <c r="D23" s="833"/>
      <c r="E23" s="833"/>
      <c r="F23" s="833"/>
      <c r="G23" s="833"/>
      <c r="H23" s="833"/>
      <c r="I23" s="833"/>
      <c r="J23" s="833"/>
      <c r="K23" s="833"/>
      <c r="L23" s="833"/>
      <c r="M23" s="833"/>
      <c r="N23" s="833"/>
      <c r="O23" s="833"/>
      <c r="P23" s="834"/>
      <c r="Q23" s="835">
        <v>2282</v>
      </c>
      <c r="R23" s="836"/>
      <c r="S23" s="836"/>
      <c r="T23" s="836"/>
      <c r="U23" s="836"/>
      <c r="V23" s="836">
        <v>2219</v>
      </c>
      <c r="W23" s="836"/>
      <c r="X23" s="836"/>
      <c r="Y23" s="836"/>
      <c r="Z23" s="836"/>
      <c r="AA23" s="836">
        <v>63</v>
      </c>
      <c r="AB23" s="836"/>
      <c r="AC23" s="836"/>
      <c r="AD23" s="836"/>
      <c r="AE23" s="837"/>
      <c r="AF23" s="838">
        <v>35</v>
      </c>
      <c r="AG23" s="836"/>
      <c r="AH23" s="836"/>
      <c r="AI23" s="836"/>
      <c r="AJ23" s="839"/>
      <c r="AK23" s="840"/>
      <c r="AL23" s="841"/>
      <c r="AM23" s="841"/>
      <c r="AN23" s="841"/>
      <c r="AO23" s="841"/>
      <c r="AP23" s="836">
        <v>1924</v>
      </c>
      <c r="AQ23" s="836"/>
      <c r="AR23" s="836"/>
      <c r="AS23" s="836"/>
      <c r="AT23" s="836"/>
      <c r="AU23" s="842"/>
      <c r="AV23" s="842"/>
      <c r="AW23" s="842"/>
      <c r="AX23" s="842"/>
      <c r="AY23" s="843"/>
      <c r="AZ23" s="851" t="s">
        <v>174</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c r="A24" s="850" t="s">
        <v>391</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c r="A25" s="791" t="s">
        <v>392</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c r="A26" s="782" t="s">
        <v>369</v>
      </c>
      <c r="B26" s="783"/>
      <c r="C26" s="783"/>
      <c r="D26" s="783"/>
      <c r="E26" s="783"/>
      <c r="F26" s="783"/>
      <c r="G26" s="783"/>
      <c r="H26" s="783"/>
      <c r="I26" s="783"/>
      <c r="J26" s="783"/>
      <c r="K26" s="783"/>
      <c r="L26" s="783"/>
      <c r="M26" s="783"/>
      <c r="N26" s="783"/>
      <c r="O26" s="783"/>
      <c r="P26" s="784"/>
      <c r="Q26" s="759" t="s">
        <v>393</v>
      </c>
      <c r="R26" s="760"/>
      <c r="S26" s="760"/>
      <c r="T26" s="760"/>
      <c r="U26" s="761"/>
      <c r="V26" s="759" t="s">
        <v>394</v>
      </c>
      <c r="W26" s="760"/>
      <c r="X26" s="760"/>
      <c r="Y26" s="760"/>
      <c r="Z26" s="761"/>
      <c r="AA26" s="759" t="s">
        <v>395</v>
      </c>
      <c r="AB26" s="760"/>
      <c r="AC26" s="760"/>
      <c r="AD26" s="760"/>
      <c r="AE26" s="760"/>
      <c r="AF26" s="854" t="s">
        <v>396</v>
      </c>
      <c r="AG26" s="855"/>
      <c r="AH26" s="855"/>
      <c r="AI26" s="855"/>
      <c r="AJ26" s="856"/>
      <c r="AK26" s="760" t="s">
        <v>397</v>
      </c>
      <c r="AL26" s="760"/>
      <c r="AM26" s="760"/>
      <c r="AN26" s="760"/>
      <c r="AO26" s="761"/>
      <c r="AP26" s="759" t="s">
        <v>398</v>
      </c>
      <c r="AQ26" s="760"/>
      <c r="AR26" s="760"/>
      <c r="AS26" s="760"/>
      <c r="AT26" s="761"/>
      <c r="AU26" s="759" t="s">
        <v>399</v>
      </c>
      <c r="AV26" s="760"/>
      <c r="AW26" s="760"/>
      <c r="AX26" s="760"/>
      <c r="AY26" s="761"/>
      <c r="AZ26" s="759" t="s">
        <v>400</v>
      </c>
      <c r="BA26" s="760"/>
      <c r="BB26" s="760"/>
      <c r="BC26" s="760"/>
      <c r="BD26" s="761"/>
      <c r="BE26" s="759" t="s">
        <v>376</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c r="A28" s="266">
        <v>1</v>
      </c>
      <c r="B28" s="773" t="s">
        <v>401</v>
      </c>
      <c r="C28" s="774"/>
      <c r="D28" s="774"/>
      <c r="E28" s="774"/>
      <c r="F28" s="774"/>
      <c r="G28" s="774"/>
      <c r="H28" s="774"/>
      <c r="I28" s="774"/>
      <c r="J28" s="774"/>
      <c r="K28" s="774"/>
      <c r="L28" s="774"/>
      <c r="M28" s="774"/>
      <c r="N28" s="774"/>
      <c r="O28" s="774"/>
      <c r="P28" s="775"/>
      <c r="Q28" s="864">
        <v>457</v>
      </c>
      <c r="R28" s="865"/>
      <c r="S28" s="865"/>
      <c r="T28" s="865"/>
      <c r="U28" s="865"/>
      <c r="V28" s="865">
        <v>453</v>
      </c>
      <c r="W28" s="865"/>
      <c r="X28" s="865"/>
      <c r="Y28" s="865"/>
      <c r="Z28" s="865"/>
      <c r="AA28" s="865">
        <v>4</v>
      </c>
      <c r="AB28" s="865"/>
      <c r="AC28" s="865"/>
      <c r="AD28" s="865"/>
      <c r="AE28" s="866"/>
      <c r="AF28" s="867">
        <v>4</v>
      </c>
      <c r="AG28" s="865"/>
      <c r="AH28" s="865"/>
      <c r="AI28" s="865"/>
      <c r="AJ28" s="868"/>
      <c r="AK28" s="869">
        <v>60</v>
      </c>
      <c r="AL28" s="860"/>
      <c r="AM28" s="860"/>
      <c r="AN28" s="860"/>
      <c r="AO28" s="860"/>
      <c r="AP28" s="860" t="s">
        <v>569</v>
      </c>
      <c r="AQ28" s="860"/>
      <c r="AR28" s="860"/>
      <c r="AS28" s="860"/>
      <c r="AT28" s="860"/>
      <c r="AU28" s="860" t="s">
        <v>569</v>
      </c>
      <c r="AV28" s="860"/>
      <c r="AW28" s="860"/>
      <c r="AX28" s="860"/>
      <c r="AY28" s="860"/>
      <c r="AZ28" s="861" t="s">
        <v>569</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c r="A29" s="266">
        <v>2</v>
      </c>
      <c r="B29" s="797" t="s">
        <v>402</v>
      </c>
      <c r="C29" s="798"/>
      <c r="D29" s="798"/>
      <c r="E29" s="798"/>
      <c r="F29" s="798"/>
      <c r="G29" s="798"/>
      <c r="H29" s="798"/>
      <c r="I29" s="798"/>
      <c r="J29" s="798"/>
      <c r="K29" s="798"/>
      <c r="L29" s="798"/>
      <c r="M29" s="798"/>
      <c r="N29" s="798"/>
      <c r="O29" s="798"/>
      <c r="P29" s="799"/>
      <c r="Q29" s="800">
        <v>485</v>
      </c>
      <c r="R29" s="801"/>
      <c r="S29" s="801"/>
      <c r="T29" s="801"/>
      <c r="U29" s="801"/>
      <c r="V29" s="801">
        <v>485</v>
      </c>
      <c r="W29" s="801"/>
      <c r="X29" s="801"/>
      <c r="Y29" s="801"/>
      <c r="Z29" s="801"/>
      <c r="AA29" s="801">
        <v>0</v>
      </c>
      <c r="AB29" s="801"/>
      <c r="AC29" s="801"/>
      <c r="AD29" s="801"/>
      <c r="AE29" s="802"/>
      <c r="AF29" s="803">
        <v>0</v>
      </c>
      <c r="AG29" s="804"/>
      <c r="AH29" s="804"/>
      <c r="AI29" s="804"/>
      <c r="AJ29" s="805"/>
      <c r="AK29" s="872">
        <v>105</v>
      </c>
      <c r="AL29" s="873"/>
      <c r="AM29" s="873"/>
      <c r="AN29" s="873"/>
      <c r="AO29" s="873"/>
      <c r="AP29" s="873" t="s">
        <v>569</v>
      </c>
      <c r="AQ29" s="873"/>
      <c r="AR29" s="873"/>
      <c r="AS29" s="873"/>
      <c r="AT29" s="873"/>
      <c r="AU29" s="873" t="s">
        <v>569</v>
      </c>
      <c r="AV29" s="873"/>
      <c r="AW29" s="873"/>
      <c r="AX29" s="873"/>
      <c r="AY29" s="873"/>
      <c r="AZ29" s="874" t="s">
        <v>569</v>
      </c>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c r="A30" s="266">
        <v>3</v>
      </c>
      <c r="B30" s="797" t="s">
        <v>403</v>
      </c>
      <c r="C30" s="798"/>
      <c r="D30" s="798"/>
      <c r="E30" s="798"/>
      <c r="F30" s="798"/>
      <c r="G30" s="798"/>
      <c r="H30" s="798"/>
      <c r="I30" s="798"/>
      <c r="J30" s="798"/>
      <c r="K30" s="798"/>
      <c r="L30" s="798"/>
      <c r="M30" s="798"/>
      <c r="N30" s="798"/>
      <c r="O30" s="798"/>
      <c r="P30" s="799"/>
      <c r="Q30" s="800">
        <v>89</v>
      </c>
      <c r="R30" s="801"/>
      <c r="S30" s="801"/>
      <c r="T30" s="801"/>
      <c r="U30" s="801"/>
      <c r="V30" s="801">
        <v>89</v>
      </c>
      <c r="W30" s="801"/>
      <c r="X30" s="801"/>
      <c r="Y30" s="801"/>
      <c r="Z30" s="801"/>
      <c r="AA30" s="801">
        <v>0</v>
      </c>
      <c r="AB30" s="801"/>
      <c r="AC30" s="801"/>
      <c r="AD30" s="801"/>
      <c r="AE30" s="802"/>
      <c r="AF30" s="803">
        <v>0</v>
      </c>
      <c r="AG30" s="804"/>
      <c r="AH30" s="804"/>
      <c r="AI30" s="804"/>
      <c r="AJ30" s="805"/>
      <c r="AK30" s="872">
        <v>72</v>
      </c>
      <c r="AL30" s="873"/>
      <c r="AM30" s="873"/>
      <c r="AN30" s="873"/>
      <c r="AO30" s="873"/>
      <c r="AP30" s="873" t="s">
        <v>569</v>
      </c>
      <c r="AQ30" s="873"/>
      <c r="AR30" s="873"/>
      <c r="AS30" s="873"/>
      <c r="AT30" s="873"/>
      <c r="AU30" s="873" t="s">
        <v>569</v>
      </c>
      <c r="AV30" s="873"/>
      <c r="AW30" s="873"/>
      <c r="AX30" s="873"/>
      <c r="AY30" s="873"/>
      <c r="AZ30" s="874" t="s">
        <v>569</v>
      </c>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c r="A31" s="266">
        <v>4</v>
      </c>
      <c r="B31" s="797" t="s">
        <v>404</v>
      </c>
      <c r="C31" s="798"/>
      <c r="D31" s="798"/>
      <c r="E31" s="798"/>
      <c r="F31" s="798"/>
      <c r="G31" s="798"/>
      <c r="H31" s="798"/>
      <c r="I31" s="798"/>
      <c r="J31" s="798"/>
      <c r="K31" s="798"/>
      <c r="L31" s="798"/>
      <c r="M31" s="798"/>
      <c r="N31" s="798"/>
      <c r="O31" s="798"/>
      <c r="P31" s="799"/>
      <c r="Q31" s="800">
        <v>103</v>
      </c>
      <c r="R31" s="801"/>
      <c r="S31" s="801"/>
      <c r="T31" s="801"/>
      <c r="U31" s="801"/>
      <c r="V31" s="801">
        <v>101</v>
      </c>
      <c r="W31" s="801"/>
      <c r="X31" s="801"/>
      <c r="Y31" s="801"/>
      <c r="Z31" s="801"/>
      <c r="AA31" s="801">
        <v>2</v>
      </c>
      <c r="AB31" s="801"/>
      <c r="AC31" s="801"/>
      <c r="AD31" s="801"/>
      <c r="AE31" s="802"/>
      <c r="AF31" s="803">
        <v>2</v>
      </c>
      <c r="AG31" s="804"/>
      <c r="AH31" s="804"/>
      <c r="AI31" s="804"/>
      <c r="AJ31" s="805"/>
      <c r="AK31" s="872">
        <v>53</v>
      </c>
      <c r="AL31" s="873"/>
      <c r="AM31" s="873"/>
      <c r="AN31" s="873"/>
      <c r="AO31" s="873"/>
      <c r="AP31" s="873">
        <v>534</v>
      </c>
      <c r="AQ31" s="873"/>
      <c r="AR31" s="873"/>
      <c r="AS31" s="873"/>
      <c r="AT31" s="873"/>
      <c r="AU31" s="873">
        <v>428</v>
      </c>
      <c r="AV31" s="873"/>
      <c r="AW31" s="873"/>
      <c r="AX31" s="873"/>
      <c r="AY31" s="873"/>
      <c r="AZ31" s="874" t="s">
        <v>569</v>
      </c>
      <c r="BA31" s="874"/>
      <c r="BB31" s="874"/>
      <c r="BC31" s="874"/>
      <c r="BD31" s="874"/>
      <c r="BE31" s="870" t="s">
        <v>405</v>
      </c>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c r="A32" s="266">
        <v>5</v>
      </c>
      <c r="B32" s="797" t="s">
        <v>406</v>
      </c>
      <c r="C32" s="798"/>
      <c r="D32" s="798"/>
      <c r="E32" s="798"/>
      <c r="F32" s="798"/>
      <c r="G32" s="798"/>
      <c r="H32" s="798"/>
      <c r="I32" s="798"/>
      <c r="J32" s="798"/>
      <c r="K32" s="798"/>
      <c r="L32" s="798"/>
      <c r="M32" s="798"/>
      <c r="N32" s="798"/>
      <c r="O32" s="798"/>
      <c r="P32" s="799"/>
      <c r="Q32" s="800">
        <v>0</v>
      </c>
      <c r="R32" s="801"/>
      <c r="S32" s="801"/>
      <c r="T32" s="801"/>
      <c r="U32" s="801"/>
      <c r="V32" s="801" t="s">
        <v>508</v>
      </c>
      <c r="W32" s="801"/>
      <c r="X32" s="801"/>
      <c r="Y32" s="801"/>
      <c r="Z32" s="801"/>
      <c r="AA32" s="801">
        <v>0</v>
      </c>
      <c r="AB32" s="801"/>
      <c r="AC32" s="801"/>
      <c r="AD32" s="801"/>
      <c r="AE32" s="802"/>
      <c r="AF32" s="803">
        <v>6</v>
      </c>
      <c r="AG32" s="804"/>
      <c r="AH32" s="804"/>
      <c r="AI32" s="804"/>
      <c r="AJ32" s="805"/>
      <c r="AK32" s="872" t="s">
        <v>571</v>
      </c>
      <c r="AL32" s="873"/>
      <c r="AM32" s="873"/>
      <c r="AN32" s="873"/>
      <c r="AO32" s="873"/>
      <c r="AP32" s="873" t="s">
        <v>508</v>
      </c>
      <c r="AQ32" s="873"/>
      <c r="AR32" s="873"/>
      <c r="AS32" s="873"/>
      <c r="AT32" s="873"/>
      <c r="AU32" s="873" t="s">
        <v>508</v>
      </c>
      <c r="AV32" s="873"/>
      <c r="AW32" s="873"/>
      <c r="AX32" s="873"/>
      <c r="AY32" s="873"/>
      <c r="AZ32" s="874" t="s">
        <v>508</v>
      </c>
      <c r="BA32" s="874"/>
      <c r="BB32" s="874"/>
      <c r="BC32" s="874"/>
      <c r="BD32" s="874"/>
      <c r="BE32" s="870" t="s">
        <v>405</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c r="A33" s="266">
        <v>6</v>
      </c>
      <c r="B33" s="797"/>
      <c r="C33" s="798"/>
      <c r="D33" s="798"/>
      <c r="E33" s="798"/>
      <c r="F33" s="798"/>
      <c r="G33" s="798"/>
      <c r="H33" s="798"/>
      <c r="I33" s="798"/>
      <c r="J33" s="798"/>
      <c r="K33" s="798"/>
      <c r="L33" s="798"/>
      <c r="M33" s="798"/>
      <c r="N33" s="798"/>
      <c r="O33" s="798"/>
      <c r="P33" s="799"/>
      <c r="Q33" s="800"/>
      <c r="R33" s="801"/>
      <c r="S33" s="801"/>
      <c r="T33" s="801"/>
      <c r="U33" s="801"/>
      <c r="V33" s="801"/>
      <c r="W33" s="801"/>
      <c r="X33" s="801"/>
      <c r="Y33" s="801"/>
      <c r="Z33" s="801"/>
      <c r="AA33" s="801"/>
      <c r="AB33" s="801"/>
      <c r="AC33" s="801"/>
      <c r="AD33" s="801"/>
      <c r="AE33" s="802"/>
      <c r="AF33" s="803"/>
      <c r="AG33" s="804"/>
      <c r="AH33" s="804"/>
      <c r="AI33" s="804"/>
      <c r="AJ33" s="805"/>
      <c r="AK33" s="872"/>
      <c r="AL33" s="873"/>
      <c r="AM33" s="873"/>
      <c r="AN33" s="873"/>
      <c r="AO33" s="873"/>
      <c r="AP33" s="873"/>
      <c r="AQ33" s="873"/>
      <c r="AR33" s="873"/>
      <c r="AS33" s="873"/>
      <c r="AT33" s="873"/>
      <c r="AU33" s="873"/>
      <c r="AV33" s="873"/>
      <c r="AW33" s="873"/>
      <c r="AX33" s="873"/>
      <c r="AY33" s="873"/>
      <c r="AZ33" s="874"/>
      <c r="BA33" s="874"/>
      <c r="BB33" s="874"/>
      <c r="BC33" s="874"/>
      <c r="BD33" s="874"/>
      <c r="BE33" s="870"/>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c r="A34" s="266">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2"/>
      <c r="AL34" s="873"/>
      <c r="AM34" s="873"/>
      <c r="AN34" s="873"/>
      <c r="AO34" s="873"/>
      <c r="AP34" s="873"/>
      <c r="AQ34" s="873"/>
      <c r="AR34" s="873"/>
      <c r="AS34" s="873"/>
      <c r="AT34" s="873"/>
      <c r="AU34" s="873"/>
      <c r="AV34" s="873"/>
      <c r="AW34" s="873"/>
      <c r="AX34" s="873"/>
      <c r="AY34" s="873"/>
      <c r="AZ34" s="874"/>
      <c r="BA34" s="874"/>
      <c r="BB34" s="874"/>
      <c r="BC34" s="874"/>
      <c r="BD34" s="874"/>
      <c r="BE34" s="870"/>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407</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c r="A63" s="264" t="s">
        <v>389</v>
      </c>
      <c r="B63" s="832" t="s">
        <v>408</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12</v>
      </c>
      <c r="AG63" s="884"/>
      <c r="AH63" s="884"/>
      <c r="AI63" s="884"/>
      <c r="AJ63" s="885"/>
      <c r="AK63" s="886"/>
      <c r="AL63" s="881"/>
      <c r="AM63" s="881"/>
      <c r="AN63" s="881"/>
      <c r="AO63" s="881"/>
      <c r="AP63" s="884">
        <v>534</v>
      </c>
      <c r="AQ63" s="884"/>
      <c r="AR63" s="884"/>
      <c r="AS63" s="884"/>
      <c r="AT63" s="884"/>
      <c r="AU63" s="884">
        <v>428</v>
      </c>
      <c r="AV63" s="884"/>
      <c r="AW63" s="884"/>
      <c r="AX63" s="884"/>
      <c r="AY63" s="884"/>
      <c r="AZ63" s="888"/>
      <c r="BA63" s="888"/>
      <c r="BB63" s="888"/>
      <c r="BC63" s="888"/>
      <c r="BD63" s="888"/>
      <c r="BE63" s="889"/>
      <c r="BF63" s="889"/>
      <c r="BG63" s="889"/>
      <c r="BH63" s="889"/>
      <c r="BI63" s="890"/>
      <c r="BJ63" s="891" t="s">
        <v>409</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c r="A65" s="252" t="s">
        <v>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c r="A66" s="782" t="s">
        <v>411</v>
      </c>
      <c r="B66" s="783"/>
      <c r="C66" s="783"/>
      <c r="D66" s="783"/>
      <c r="E66" s="783"/>
      <c r="F66" s="783"/>
      <c r="G66" s="783"/>
      <c r="H66" s="783"/>
      <c r="I66" s="783"/>
      <c r="J66" s="783"/>
      <c r="K66" s="783"/>
      <c r="L66" s="783"/>
      <c r="M66" s="783"/>
      <c r="N66" s="783"/>
      <c r="O66" s="783"/>
      <c r="P66" s="784"/>
      <c r="Q66" s="759" t="s">
        <v>412</v>
      </c>
      <c r="R66" s="760"/>
      <c r="S66" s="760"/>
      <c r="T66" s="760"/>
      <c r="U66" s="761"/>
      <c r="V66" s="759" t="s">
        <v>413</v>
      </c>
      <c r="W66" s="760"/>
      <c r="X66" s="760"/>
      <c r="Y66" s="760"/>
      <c r="Z66" s="761"/>
      <c r="AA66" s="759" t="s">
        <v>414</v>
      </c>
      <c r="AB66" s="760"/>
      <c r="AC66" s="760"/>
      <c r="AD66" s="760"/>
      <c r="AE66" s="761"/>
      <c r="AF66" s="894" t="s">
        <v>396</v>
      </c>
      <c r="AG66" s="855"/>
      <c r="AH66" s="855"/>
      <c r="AI66" s="855"/>
      <c r="AJ66" s="895"/>
      <c r="AK66" s="759" t="s">
        <v>415</v>
      </c>
      <c r="AL66" s="783"/>
      <c r="AM66" s="783"/>
      <c r="AN66" s="783"/>
      <c r="AO66" s="784"/>
      <c r="AP66" s="759" t="s">
        <v>398</v>
      </c>
      <c r="AQ66" s="760"/>
      <c r="AR66" s="760"/>
      <c r="AS66" s="760"/>
      <c r="AT66" s="761"/>
      <c r="AU66" s="759" t="s">
        <v>416</v>
      </c>
      <c r="AV66" s="760"/>
      <c r="AW66" s="760"/>
      <c r="AX66" s="760"/>
      <c r="AY66" s="761"/>
      <c r="AZ66" s="759" t="s">
        <v>376</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c r="A68" s="258">
        <v>1</v>
      </c>
      <c r="B68" s="911" t="s">
        <v>572</v>
      </c>
      <c r="C68" s="912"/>
      <c r="D68" s="912"/>
      <c r="E68" s="912"/>
      <c r="F68" s="912"/>
      <c r="G68" s="912"/>
      <c r="H68" s="912"/>
      <c r="I68" s="912"/>
      <c r="J68" s="912"/>
      <c r="K68" s="912"/>
      <c r="L68" s="912"/>
      <c r="M68" s="912"/>
      <c r="N68" s="912"/>
      <c r="O68" s="912"/>
      <c r="P68" s="913"/>
      <c r="Q68" s="914">
        <v>6095</v>
      </c>
      <c r="R68" s="908"/>
      <c r="S68" s="908"/>
      <c r="T68" s="908"/>
      <c r="U68" s="908"/>
      <c r="V68" s="908">
        <v>5926</v>
      </c>
      <c r="W68" s="908"/>
      <c r="X68" s="908"/>
      <c r="Y68" s="908"/>
      <c r="Z68" s="908"/>
      <c r="AA68" s="908">
        <v>169</v>
      </c>
      <c r="AB68" s="908"/>
      <c r="AC68" s="908"/>
      <c r="AD68" s="908"/>
      <c r="AE68" s="908"/>
      <c r="AF68" s="908">
        <v>169</v>
      </c>
      <c r="AG68" s="908"/>
      <c r="AH68" s="908"/>
      <c r="AI68" s="908"/>
      <c r="AJ68" s="908"/>
      <c r="AK68" s="908" t="s">
        <v>569</v>
      </c>
      <c r="AL68" s="908"/>
      <c r="AM68" s="908"/>
      <c r="AN68" s="908"/>
      <c r="AO68" s="908"/>
      <c r="AP68" s="908">
        <v>2561</v>
      </c>
      <c r="AQ68" s="908"/>
      <c r="AR68" s="908"/>
      <c r="AS68" s="908"/>
      <c r="AT68" s="908"/>
      <c r="AU68" s="908">
        <v>37</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c r="A69" s="261">
        <v>2</v>
      </c>
      <c r="B69" s="915" t="s">
        <v>573</v>
      </c>
      <c r="C69" s="916"/>
      <c r="D69" s="916"/>
      <c r="E69" s="916"/>
      <c r="F69" s="916"/>
      <c r="G69" s="916"/>
      <c r="H69" s="916"/>
      <c r="I69" s="916"/>
      <c r="J69" s="916"/>
      <c r="K69" s="916"/>
      <c r="L69" s="916"/>
      <c r="M69" s="916"/>
      <c r="N69" s="916"/>
      <c r="O69" s="916"/>
      <c r="P69" s="917"/>
      <c r="Q69" s="918">
        <v>887</v>
      </c>
      <c r="R69" s="873"/>
      <c r="S69" s="873"/>
      <c r="T69" s="873"/>
      <c r="U69" s="873"/>
      <c r="V69" s="873">
        <v>870</v>
      </c>
      <c r="W69" s="873"/>
      <c r="X69" s="873"/>
      <c r="Y69" s="873"/>
      <c r="Z69" s="873"/>
      <c r="AA69" s="873">
        <v>17</v>
      </c>
      <c r="AB69" s="873"/>
      <c r="AC69" s="873"/>
      <c r="AD69" s="873"/>
      <c r="AE69" s="873"/>
      <c r="AF69" s="873">
        <v>17</v>
      </c>
      <c r="AG69" s="873"/>
      <c r="AH69" s="873"/>
      <c r="AI69" s="873"/>
      <c r="AJ69" s="873"/>
      <c r="AK69" s="873">
        <v>10</v>
      </c>
      <c r="AL69" s="873"/>
      <c r="AM69" s="873"/>
      <c r="AN69" s="873"/>
      <c r="AO69" s="873"/>
      <c r="AP69" s="873" t="s">
        <v>569</v>
      </c>
      <c r="AQ69" s="873"/>
      <c r="AR69" s="873"/>
      <c r="AS69" s="873"/>
      <c r="AT69" s="873"/>
      <c r="AU69" s="873" t="s">
        <v>569</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c r="A70" s="261">
        <v>3</v>
      </c>
      <c r="B70" s="915" t="s">
        <v>574</v>
      </c>
      <c r="C70" s="916"/>
      <c r="D70" s="916"/>
      <c r="E70" s="916"/>
      <c r="F70" s="916"/>
      <c r="G70" s="916"/>
      <c r="H70" s="916"/>
      <c r="I70" s="916"/>
      <c r="J70" s="916"/>
      <c r="K70" s="916"/>
      <c r="L70" s="916"/>
      <c r="M70" s="916"/>
      <c r="N70" s="916"/>
      <c r="O70" s="916"/>
      <c r="P70" s="917"/>
      <c r="Q70" s="918">
        <v>510</v>
      </c>
      <c r="R70" s="873"/>
      <c r="S70" s="873"/>
      <c r="T70" s="873"/>
      <c r="U70" s="873"/>
      <c r="V70" s="873">
        <v>474</v>
      </c>
      <c r="W70" s="873"/>
      <c r="X70" s="873"/>
      <c r="Y70" s="873"/>
      <c r="Z70" s="873"/>
      <c r="AA70" s="873">
        <v>35</v>
      </c>
      <c r="AB70" s="873"/>
      <c r="AC70" s="873"/>
      <c r="AD70" s="873"/>
      <c r="AE70" s="873"/>
      <c r="AF70" s="873">
        <v>35</v>
      </c>
      <c r="AG70" s="873"/>
      <c r="AH70" s="873"/>
      <c r="AI70" s="873"/>
      <c r="AJ70" s="873"/>
      <c r="AK70" s="873">
        <v>24</v>
      </c>
      <c r="AL70" s="873"/>
      <c r="AM70" s="873"/>
      <c r="AN70" s="873"/>
      <c r="AO70" s="873"/>
      <c r="AP70" s="873" t="s">
        <v>569</v>
      </c>
      <c r="AQ70" s="873"/>
      <c r="AR70" s="873"/>
      <c r="AS70" s="873"/>
      <c r="AT70" s="873"/>
      <c r="AU70" s="873" t="s">
        <v>569</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c r="A71" s="261">
        <v>4</v>
      </c>
      <c r="B71" s="915" t="s">
        <v>575</v>
      </c>
      <c r="C71" s="916"/>
      <c r="D71" s="916"/>
      <c r="E71" s="916"/>
      <c r="F71" s="916"/>
      <c r="G71" s="916"/>
      <c r="H71" s="916"/>
      <c r="I71" s="916"/>
      <c r="J71" s="916"/>
      <c r="K71" s="916"/>
      <c r="L71" s="916"/>
      <c r="M71" s="916"/>
      <c r="N71" s="916"/>
      <c r="O71" s="916"/>
      <c r="P71" s="917"/>
      <c r="Q71" s="918">
        <v>169461</v>
      </c>
      <c r="R71" s="873"/>
      <c r="S71" s="873"/>
      <c r="T71" s="873"/>
      <c r="U71" s="873"/>
      <c r="V71" s="873">
        <v>164687</v>
      </c>
      <c r="W71" s="873"/>
      <c r="X71" s="873"/>
      <c r="Y71" s="873"/>
      <c r="Z71" s="873"/>
      <c r="AA71" s="873">
        <v>4774</v>
      </c>
      <c r="AB71" s="873"/>
      <c r="AC71" s="873"/>
      <c r="AD71" s="873"/>
      <c r="AE71" s="873"/>
      <c r="AF71" s="873">
        <v>4771</v>
      </c>
      <c r="AG71" s="873"/>
      <c r="AH71" s="873"/>
      <c r="AI71" s="873"/>
      <c r="AJ71" s="873"/>
      <c r="AK71" s="873">
        <v>5487</v>
      </c>
      <c r="AL71" s="873"/>
      <c r="AM71" s="873"/>
      <c r="AN71" s="873"/>
      <c r="AO71" s="873"/>
      <c r="AP71" s="873" t="s">
        <v>569</v>
      </c>
      <c r="AQ71" s="873"/>
      <c r="AR71" s="873"/>
      <c r="AS71" s="873"/>
      <c r="AT71" s="873"/>
      <c r="AU71" s="873" t="s">
        <v>569</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c r="A72" s="261">
        <v>5</v>
      </c>
      <c r="B72" s="915" t="s">
        <v>576</v>
      </c>
      <c r="C72" s="916"/>
      <c r="D72" s="916"/>
      <c r="E72" s="916"/>
      <c r="F72" s="916"/>
      <c r="G72" s="916"/>
      <c r="H72" s="916"/>
      <c r="I72" s="916"/>
      <c r="J72" s="916"/>
      <c r="K72" s="916"/>
      <c r="L72" s="916"/>
      <c r="M72" s="916"/>
      <c r="N72" s="916"/>
      <c r="O72" s="916"/>
      <c r="P72" s="917"/>
      <c r="Q72" s="918">
        <v>177</v>
      </c>
      <c r="R72" s="873"/>
      <c r="S72" s="873"/>
      <c r="T72" s="873"/>
      <c r="U72" s="873"/>
      <c r="V72" s="873">
        <v>173</v>
      </c>
      <c r="W72" s="873"/>
      <c r="X72" s="873"/>
      <c r="Y72" s="873"/>
      <c r="Z72" s="873"/>
      <c r="AA72" s="873">
        <v>4</v>
      </c>
      <c r="AB72" s="873"/>
      <c r="AC72" s="873"/>
      <c r="AD72" s="873"/>
      <c r="AE72" s="873"/>
      <c r="AF72" s="873">
        <v>4</v>
      </c>
      <c r="AG72" s="873"/>
      <c r="AH72" s="873"/>
      <c r="AI72" s="873"/>
      <c r="AJ72" s="873"/>
      <c r="AK72" s="873">
        <v>24</v>
      </c>
      <c r="AL72" s="873"/>
      <c r="AM72" s="873"/>
      <c r="AN72" s="873"/>
      <c r="AO72" s="873"/>
      <c r="AP72" s="873" t="s">
        <v>569</v>
      </c>
      <c r="AQ72" s="873"/>
      <c r="AR72" s="873"/>
      <c r="AS72" s="873"/>
      <c r="AT72" s="873"/>
      <c r="AU72" s="873" t="s">
        <v>569</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c r="A73" s="261">
        <v>6</v>
      </c>
      <c r="B73" s="915" t="s">
        <v>577</v>
      </c>
      <c r="C73" s="916"/>
      <c r="D73" s="916"/>
      <c r="E73" s="916"/>
      <c r="F73" s="916"/>
      <c r="G73" s="916"/>
      <c r="H73" s="916"/>
      <c r="I73" s="916"/>
      <c r="J73" s="916"/>
      <c r="K73" s="916"/>
      <c r="L73" s="916"/>
      <c r="M73" s="916"/>
      <c r="N73" s="916"/>
      <c r="O73" s="916"/>
      <c r="P73" s="917"/>
      <c r="Q73" s="918">
        <v>9725</v>
      </c>
      <c r="R73" s="873"/>
      <c r="S73" s="873"/>
      <c r="T73" s="873"/>
      <c r="U73" s="873"/>
      <c r="V73" s="873">
        <v>8703</v>
      </c>
      <c r="W73" s="873"/>
      <c r="X73" s="873"/>
      <c r="Y73" s="873"/>
      <c r="Z73" s="873"/>
      <c r="AA73" s="921">
        <v>1021</v>
      </c>
      <c r="AB73" s="921"/>
      <c r="AC73" s="921"/>
      <c r="AD73" s="921"/>
      <c r="AE73" s="921"/>
      <c r="AF73" s="873">
        <v>1021</v>
      </c>
      <c r="AG73" s="873"/>
      <c r="AH73" s="873"/>
      <c r="AI73" s="873"/>
      <c r="AJ73" s="873"/>
      <c r="AK73" s="873" t="s">
        <v>569</v>
      </c>
      <c r="AL73" s="873"/>
      <c r="AM73" s="873"/>
      <c r="AN73" s="873"/>
      <c r="AO73" s="873"/>
      <c r="AP73" s="873" t="s">
        <v>569</v>
      </c>
      <c r="AQ73" s="873"/>
      <c r="AR73" s="873"/>
      <c r="AS73" s="873"/>
      <c r="AT73" s="873"/>
      <c r="AU73" s="873" t="s">
        <v>569</v>
      </c>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c r="A74" s="261">
        <v>7</v>
      </c>
      <c r="B74" s="915"/>
      <c r="C74" s="916"/>
      <c r="D74" s="916"/>
      <c r="E74" s="916"/>
      <c r="F74" s="916"/>
      <c r="G74" s="916"/>
      <c r="H74" s="916"/>
      <c r="I74" s="916"/>
      <c r="J74" s="916"/>
      <c r="K74" s="916"/>
      <c r="L74" s="916"/>
      <c r="M74" s="916"/>
      <c r="N74" s="916"/>
      <c r="O74" s="916"/>
      <c r="P74" s="917"/>
      <c r="Q74" s="918"/>
      <c r="R74" s="873"/>
      <c r="S74" s="873"/>
      <c r="T74" s="873"/>
      <c r="U74" s="873"/>
      <c r="V74" s="873"/>
      <c r="W74" s="873"/>
      <c r="X74" s="873"/>
      <c r="Y74" s="873"/>
      <c r="Z74" s="873"/>
      <c r="AA74" s="873"/>
      <c r="AB74" s="873"/>
      <c r="AC74" s="873"/>
      <c r="AD74" s="873"/>
      <c r="AE74" s="873"/>
      <c r="AF74" s="873"/>
      <c r="AG74" s="873"/>
      <c r="AH74" s="873"/>
      <c r="AI74" s="873"/>
      <c r="AJ74" s="873"/>
      <c r="AK74" s="873"/>
      <c r="AL74" s="873"/>
      <c r="AM74" s="873"/>
      <c r="AN74" s="873"/>
      <c r="AO74" s="873"/>
      <c r="AP74" s="873"/>
      <c r="AQ74" s="873"/>
      <c r="AR74" s="873"/>
      <c r="AS74" s="873"/>
      <c r="AT74" s="873"/>
      <c r="AU74" s="873"/>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c r="A75" s="261">
        <v>8</v>
      </c>
      <c r="B75" s="915"/>
      <c r="C75" s="916"/>
      <c r="D75" s="916"/>
      <c r="E75" s="916"/>
      <c r="F75" s="916"/>
      <c r="G75" s="916"/>
      <c r="H75" s="916"/>
      <c r="I75" s="916"/>
      <c r="J75" s="916"/>
      <c r="K75" s="916"/>
      <c r="L75" s="916"/>
      <c r="M75" s="916"/>
      <c r="N75" s="916"/>
      <c r="O75" s="916"/>
      <c r="P75" s="917"/>
      <c r="Q75" s="922"/>
      <c r="R75" s="923"/>
      <c r="S75" s="923"/>
      <c r="T75" s="923"/>
      <c r="U75" s="872"/>
      <c r="V75" s="924"/>
      <c r="W75" s="923"/>
      <c r="X75" s="923"/>
      <c r="Y75" s="923"/>
      <c r="Z75" s="872"/>
      <c r="AA75" s="924"/>
      <c r="AB75" s="923"/>
      <c r="AC75" s="923"/>
      <c r="AD75" s="923"/>
      <c r="AE75" s="872"/>
      <c r="AF75" s="924"/>
      <c r="AG75" s="923"/>
      <c r="AH75" s="923"/>
      <c r="AI75" s="923"/>
      <c r="AJ75" s="872"/>
      <c r="AK75" s="924"/>
      <c r="AL75" s="923"/>
      <c r="AM75" s="923"/>
      <c r="AN75" s="923"/>
      <c r="AO75" s="872"/>
      <c r="AP75" s="924"/>
      <c r="AQ75" s="923"/>
      <c r="AR75" s="923"/>
      <c r="AS75" s="923"/>
      <c r="AT75" s="872"/>
      <c r="AU75" s="924"/>
      <c r="AV75" s="923"/>
      <c r="AW75" s="923"/>
      <c r="AX75" s="923"/>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c r="A76" s="261">
        <v>9</v>
      </c>
      <c r="B76" s="915"/>
      <c r="C76" s="916"/>
      <c r="D76" s="916"/>
      <c r="E76" s="916"/>
      <c r="F76" s="916"/>
      <c r="G76" s="916"/>
      <c r="H76" s="916"/>
      <c r="I76" s="916"/>
      <c r="J76" s="916"/>
      <c r="K76" s="916"/>
      <c r="L76" s="916"/>
      <c r="M76" s="916"/>
      <c r="N76" s="916"/>
      <c r="O76" s="916"/>
      <c r="P76" s="917"/>
      <c r="Q76" s="922"/>
      <c r="R76" s="923"/>
      <c r="S76" s="923"/>
      <c r="T76" s="923"/>
      <c r="U76" s="872"/>
      <c r="V76" s="924"/>
      <c r="W76" s="923"/>
      <c r="X76" s="923"/>
      <c r="Y76" s="923"/>
      <c r="Z76" s="872"/>
      <c r="AA76" s="924"/>
      <c r="AB76" s="923"/>
      <c r="AC76" s="923"/>
      <c r="AD76" s="923"/>
      <c r="AE76" s="872"/>
      <c r="AF76" s="924"/>
      <c r="AG76" s="923"/>
      <c r="AH76" s="923"/>
      <c r="AI76" s="923"/>
      <c r="AJ76" s="872"/>
      <c r="AK76" s="924"/>
      <c r="AL76" s="923"/>
      <c r="AM76" s="923"/>
      <c r="AN76" s="923"/>
      <c r="AO76" s="872"/>
      <c r="AP76" s="924"/>
      <c r="AQ76" s="923"/>
      <c r="AR76" s="923"/>
      <c r="AS76" s="923"/>
      <c r="AT76" s="872"/>
      <c r="AU76" s="924"/>
      <c r="AV76" s="923"/>
      <c r="AW76" s="923"/>
      <c r="AX76" s="923"/>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c r="A77" s="261">
        <v>10</v>
      </c>
      <c r="B77" s="915"/>
      <c r="C77" s="916"/>
      <c r="D77" s="916"/>
      <c r="E77" s="916"/>
      <c r="F77" s="916"/>
      <c r="G77" s="916"/>
      <c r="H77" s="916"/>
      <c r="I77" s="916"/>
      <c r="J77" s="916"/>
      <c r="K77" s="916"/>
      <c r="L77" s="916"/>
      <c r="M77" s="916"/>
      <c r="N77" s="916"/>
      <c r="O77" s="916"/>
      <c r="P77" s="917"/>
      <c r="Q77" s="922"/>
      <c r="R77" s="923"/>
      <c r="S77" s="923"/>
      <c r="T77" s="923"/>
      <c r="U77" s="872"/>
      <c r="V77" s="924"/>
      <c r="W77" s="923"/>
      <c r="X77" s="923"/>
      <c r="Y77" s="923"/>
      <c r="Z77" s="872"/>
      <c r="AA77" s="924"/>
      <c r="AB77" s="923"/>
      <c r="AC77" s="923"/>
      <c r="AD77" s="923"/>
      <c r="AE77" s="872"/>
      <c r="AF77" s="924"/>
      <c r="AG77" s="923"/>
      <c r="AH77" s="923"/>
      <c r="AI77" s="923"/>
      <c r="AJ77" s="872"/>
      <c r="AK77" s="924"/>
      <c r="AL77" s="923"/>
      <c r="AM77" s="923"/>
      <c r="AN77" s="923"/>
      <c r="AO77" s="872"/>
      <c r="AP77" s="924"/>
      <c r="AQ77" s="923"/>
      <c r="AR77" s="923"/>
      <c r="AS77" s="923"/>
      <c r="AT77" s="872"/>
      <c r="AU77" s="924"/>
      <c r="AV77" s="923"/>
      <c r="AW77" s="923"/>
      <c r="AX77" s="923"/>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c r="A87" s="269">
        <v>20</v>
      </c>
      <c r="B87" s="925"/>
      <c r="C87" s="926"/>
      <c r="D87" s="926"/>
      <c r="E87" s="926"/>
      <c r="F87" s="926"/>
      <c r="G87" s="926"/>
      <c r="H87" s="926"/>
      <c r="I87" s="926"/>
      <c r="J87" s="926"/>
      <c r="K87" s="926"/>
      <c r="L87" s="926"/>
      <c r="M87" s="926"/>
      <c r="N87" s="926"/>
      <c r="O87" s="926"/>
      <c r="P87" s="927"/>
      <c r="Q87" s="928"/>
      <c r="R87" s="929"/>
      <c r="S87" s="929"/>
      <c r="T87" s="929"/>
      <c r="U87" s="929"/>
      <c r="V87" s="929"/>
      <c r="W87" s="929"/>
      <c r="X87" s="929"/>
      <c r="Y87" s="929"/>
      <c r="Z87" s="929"/>
      <c r="AA87" s="929"/>
      <c r="AB87" s="929"/>
      <c r="AC87" s="929"/>
      <c r="AD87" s="929"/>
      <c r="AE87" s="929"/>
      <c r="AF87" s="929"/>
      <c r="AG87" s="929"/>
      <c r="AH87" s="929"/>
      <c r="AI87" s="929"/>
      <c r="AJ87" s="929"/>
      <c r="AK87" s="929"/>
      <c r="AL87" s="929"/>
      <c r="AM87" s="929"/>
      <c r="AN87" s="929"/>
      <c r="AO87" s="929"/>
      <c r="AP87" s="929"/>
      <c r="AQ87" s="929"/>
      <c r="AR87" s="929"/>
      <c r="AS87" s="929"/>
      <c r="AT87" s="929"/>
      <c r="AU87" s="929"/>
      <c r="AV87" s="929"/>
      <c r="AW87" s="929"/>
      <c r="AX87" s="929"/>
      <c r="AY87" s="929"/>
      <c r="AZ87" s="930"/>
      <c r="BA87" s="930"/>
      <c r="BB87" s="930"/>
      <c r="BC87" s="930"/>
      <c r="BD87" s="931"/>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c r="A88" s="264" t="s">
        <v>389</v>
      </c>
      <c r="B88" s="832" t="s">
        <v>417</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6019</v>
      </c>
      <c r="AG88" s="884"/>
      <c r="AH88" s="884"/>
      <c r="AI88" s="884"/>
      <c r="AJ88" s="884"/>
      <c r="AK88" s="881"/>
      <c r="AL88" s="881"/>
      <c r="AM88" s="881"/>
      <c r="AN88" s="881"/>
      <c r="AO88" s="881"/>
      <c r="AP88" s="884">
        <v>2561</v>
      </c>
      <c r="AQ88" s="884"/>
      <c r="AR88" s="884"/>
      <c r="AS88" s="884"/>
      <c r="AT88" s="884"/>
      <c r="AU88" s="884">
        <v>37</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832" t="s">
        <v>418</v>
      </c>
      <c r="BS102" s="833"/>
      <c r="BT102" s="833"/>
      <c r="BU102" s="833"/>
      <c r="BV102" s="833"/>
      <c r="BW102" s="833"/>
      <c r="BX102" s="833"/>
      <c r="BY102" s="833"/>
      <c r="BZ102" s="833"/>
      <c r="CA102" s="833"/>
      <c r="CB102" s="833"/>
      <c r="CC102" s="833"/>
      <c r="CD102" s="833"/>
      <c r="CE102" s="833"/>
      <c r="CF102" s="833"/>
      <c r="CG102" s="834"/>
      <c r="CH102" s="932"/>
      <c r="CI102" s="933"/>
      <c r="CJ102" s="933"/>
      <c r="CK102" s="933"/>
      <c r="CL102" s="934"/>
      <c r="CM102" s="932"/>
      <c r="CN102" s="933"/>
      <c r="CO102" s="933"/>
      <c r="CP102" s="933"/>
      <c r="CQ102" s="934"/>
      <c r="CR102" s="935">
        <v>98</v>
      </c>
      <c r="CS102" s="892"/>
      <c r="CT102" s="892"/>
      <c r="CU102" s="892"/>
      <c r="CV102" s="936"/>
      <c r="CW102" s="935">
        <v>6</v>
      </c>
      <c r="CX102" s="892"/>
      <c r="CY102" s="892"/>
      <c r="CZ102" s="892"/>
      <c r="DA102" s="936"/>
      <c r="DB102" s="935" t="s">
        <v>569</v>
      </c>
      <c r="DC102" s="892"/>
      <c r="DD102" s="892"/>
      <c r="DE102" s="892"/>
      <c r="DF102" s="936"/>
      <c r="DG102" s="935" t="s">
        <v>569</v>
      </c>
      <c r="DH102" s="892"/>
      <c r="DI102" s="892"/>
      <c r="DJ102" s="892"/>
      <c r="DK102" s="936"/>
      <c r="DL102" s="935" t="s">
        <v>569</v>
      </c>
      <c r="DM102" s="892"/>
      <c r="DN102" s="892"/>
      <c r="DO102" s="892"/>
      <c r="DP102" s="936"/>
      <c r="DQ102" s="935" t="s">
        <v>569</v>
      </c>
      <c r="DR102" s="892"/>
      <c r="DS102" s="892"/>
      <c r="DT102" s="892"/>
      <c r="DU102" s="936"/>
      <c r="DV102" s="959"/>
      <c r="DW102" s="960"/>
      <c r="DX102" s="960"/>
      <c r="DY102" s="960"/>
      <c r="DZ102" s="961"/>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2" t="s">
        <v>419</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3" t="s">
        <v>420</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64" t="s">
        <v>423</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424</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246" customFormat="1" ht="26.25" customHeight="1">
      <c r="A109" s="957" t="s">
        <v>425</v>
      </c>
      <c r="B109" s="938"/>
      <c r="C109" s="938"/>
      <c r="D109" s="938"/>
      <c r="E109" s="938"/>
      <c r="F109" s="938"/>
      <c r="G109" s="938"/>
      <c r="H109" s="938"/>
      <c r="I109" s="938"/>
      <c r="J109" s="938"/>
      <c r="K109" s="938"/>
      <c r="L109" s="938"/>
      <c r="M109" s="938"/>
      <c r="N109" s="938"/>
      <c r="O109" s="938"/>
      <c r="P109" s="938"/>
      <c r="Q109" s="938"/>
      <c r="R109" s="938"/>
      <c r="S109" s="938"/>
      <c r="T109" s="938"/>
      <c r="U109" s="938"/>
      <c r="V109" s="938"/>
      <c r="W109" s="938"/>
      <c r="X109" s="938"/>
      <c r="Y109" s="938"/>
      <c r="Z109" s="939"/>
      <c r="AA109" s="937" t="s">
        <v>426</v>
      </c>
      <c r="AB109" s="938"/>
      <c r="AC109" s="938"/>
      <c r="AD109" s="938"/>
      <c r="AE109" s="939"/>
      <c r="AF109" s="937" t="s">
        <v>307</v>
      </c>
      <c r="AG109" s="938"/>
      <c r="AH109" s="938"/>
      <c r="AI109" s="938"/>
      <c r="AJ109" s="939"/>
      <c r="AK109" s="937" t="s">
        <v>306</v>
      </c>
      <c r="AL109" s="938"/>
      <c r="AM109" s="938"/>
      <c r="AN109" s="938"/>
      <c r="AO109" s="939"/>
      <c r="AP109" s="937" t="s">
        <v>427</v>
      </c>
      <c r="AQ109" s="938"/>
      <c r="AR109" s="938"/>
      <c r="AS109" s="938"/>
      <c r="AT109" s="940"/>
      <c r="AU109" s="957" t="s">
        <v>425</v>
      </c>
      <c r="AV109" s="938"/>
      <c r="AW109" s="938"/>
      <c r="AX109" s="938"/>
      <c r="AY109" s="938"/>
      <c r="AZ109" s="938"/>
      <c r="BA109" s="938"/>
      <c r="BB109" s="938"/>
      <c r="BC109" s="938"/>
      <c r="BD109" s="938"/>
      <c r="BE109" s="938"/>
      <c r="BF109" s="938"/>
      <c r="BG109" s="938"/>
      <c r="BH109" s="938"/>
      <c r="BI109" s="938"/>
      <c r="BJ109" s="938"/>
      <c r="BK109" s="938"/>
      <c r="BL109" s="938"/>
      <c r="BM109" s="938"/>
      <c r="BN109" s="938"/>
      <c r="BO109" s="938"/>
      <c r="BP109" s="939"/>
      <c r="BQ109" s="937" t="s">
        <v>426</v>
      </c>
      <c r="BR109" s="938"/>
      <c r="BS109" s="938"/>
      <c r="BT109" s="938"/>
      <c r="BU109" s="939"/>
      <c r="BV109" s="937" t="s">
        <v>307</v>
      </c>
      <c r="BW109" s="938"/>
      <c r="BX109" s="938"/>
      <c r="BY109" s="938"/>
      <c r="BZ109" s="939"/>
      <c r="CA109" s="937" t="s">
        <v>306</v>
      </c>
      <c r="CB109" s="938"/>
      <c r="CC109" s="938"/>
      <c r="CD109" s="938"/>
      <c r="CE109" s="939"/>
      <c r="CF109" s="958" t="s">
        <v>427</v>
      </c>
      <c r="CG109" s="958"/>
      <c r="CH109" s="958"/>
      <c r="CI109" s="958"/>
      <c r="CJ109" s="958"/>
      <c r="CK109" s="937" t="s">
        <v>428</v>
      </c>
      <c r="CL109" s="938"/>
      <c r="CM109" s="938"/>
      <c r="CN109" s="938"/>
      <c r="CO109" s="938"/>
      <c r="CP109" s="938"/>
      <c r="CQ109" s="938"/>
      <c r="CR109" s="938"/>
      <c r="CS109" s="938"/>
      <c r="CT109" s="938"/>
      <c r="CU109" s="938"/>
      <c r="CV109" s="938"/>
      <c r="CW109" s="938"/>
      <c r="CX109" s="938"/>
      <c r="CY109" s="938"/>
      <c r="CZ109" s="938"/>
      <c r="DA109" s="938"/>
      <c r="DB109" s="938"/>
      <c r="DC109" s="938"/>
      <c r="DD109" s="938"/>
      <c r="DE109" s="938"/>
      <c r="DF109" s="939"/>
      <c r="DG109" s="937" t="s">
        <v>426</v>
      </c>
      <c r="DH109" s="938"/>
      <c r="DI109" s="938"/>
      <c r="DJ109" s="938"/>
      <c r="DK109" s="939"/>
      <c r="DL109" s="937" t="s">
        <v>307</v>
      </c>
      <c r="DM109" s="938"/>
      <c r="DN109" s="938"/>
      <c r="DO109" s="938"/>
      <c r="DP109" s="939"/>
      <c r="DQ109" s="937" t="s">
        <v>306</v>
      </c>
      <c r="DR109" s="938"/>
      <c r="DS109" s="938"/>
      <c r="DT109" s="938"/>
      <c r="DU109" s="939"/>
      <c r="DV109" s="937" t="s">
        <v>427</v>
      </c>
      <c r="DW109" s="938"/>
      <c r="DX109" s="938"/>
      <c r="DY109" s="938"/>
      <c r="DZ109" s="940"/>
    </row>
    <row r="110" spans="1:131" s="246" customFormat="1" ht="26.25" customHeight="1">
      <c r="A110" s="941" t="s">
        <v>429</v>
      </c>
      <c r="B110" s="942"/>
      <c r="C110" s="942"/>
      <c r="D110" s="942"/>
      <c r="E110" s="942"/>
      <c r="F110" s="942"/>
      <c r="G110" s="942"/>
      <c r="H110" s="942"/>
      <c r="I110" s="942"/>
      <c r="J110" s="942"/>
      <c r="K110" s="942"/>
      <c r="L110" s="942"/>
      <c r="M110" s="942"/>
      <c r="N110" s="942"/>
      <c r="O110" s="942"/>
      <c r="P110" s="942"/>
      <c r="Q110" s="942"/>
      <c r="R110" s="942"/>
      <c r="S110" s="942"/>
      <c r="T110" s="942"/>
      <c r="U110" s="942"/>
      <c r="V110" s="942"/>
      <c r="W110" s="942"/>
      <c r="X110" s="942"/>
      <c r="Y110" s="942"/>
      <c r="Z110" s="943"/>
      <c r="AA110" s="944">
        <v>180061</v>
      </c>
      <c r="AB110" s="945"/>
      <c r="AC110" s="945"/>
      <c r="AD110" s="945"/>
      <c r="AE110" s="946"/>
      <c r="AF110" s="947">
        <v>160317</v>
      </c>
      <c r="AG110" s="945"/>
      <c r="AH110" s="945"/>
      <c r="AI110" s="945"/>
      <c r="AJ110" s="946"/>
      <c r="AK110" s="947">
        <v>174763</v>
      </c>
      <c r="AL110" s="945"/>
      <c r="AM110" s="945"/>
      <c r="AN110" s="945"/>
      <c r="AO110" s="946"/>
      <c r="AP110" s="948">
        <v>13</v>
      </c>
      <c r="AQ110" s="949"/>
      <c r="AR110" s="949"/>
      <c r="AS110" s="949"/>
      <c r="AT110" s="950"/>
      <c r="AU110" s="951" t="s">
        <v>72</v>
      </c>
      <c r="AV110" s="952"/>
      <c r="AW110" s="952"/>
      <c r="AX110" s="952"/>
      <c r="AY110" s="952"/>
      <c r="AZ110" s="993" t="s">
        <v>430</v>
      </c>
      <c r="BA110" s="942"/>
      <c r="BB110" s="942"/>
      <c r="BC110" s="942"/>
      <c r="BD110" s="942"/>
      <c r="BE110" s="942"/>
      <c r="BF110" s="942"/>
      <c r="BG110" s="942"/>
      <c r="BH110" s="942"/>
      <c r="BI110" s="942"/>
      <c r="BJ110" s="942"/>
      <c r="BK110" s="942"/>
      <c r="BL110" s="942"/>
      <c r="BM110" s="942"/>
      <c r="BN110" s="942"/>
      <c r="BO110" s="942"/>
      <c r="BP110" s="943"/>
      <c r="BQ110" s="979">
        <v>1784247</v>
      </c>
      <c r="BR110" s="980"/>
      <c r="BS110" s="980"/>
      <c r="BT110" s="980"/>
      <c r="BU110" s="980"/>
      <c r="BV110" s="980">
        <v>1836537</v>
      </c>
      <c r="BW110" s="980"/>
      <c r="BX110" s="980"/>
      <c r="BY110" s="980"/>
      <c r="BZ110" s="980"/>
      <c r="CA110" s="980">
        <v>1923666</v>
      </c>
      <c r="CB110" s="980"/>
      <c r="CC110" s="980"/>
      <c r="CD110" s="980"/>
      <c r="CE110" s="980"/>
      <c r="CF110" s="994">
        <v>142.80000000000001</v>
      </c>
      <c r="CG110" s="995"/>
      <c r="CH110" s="995"/>
      <c r="CI110" s="995"/>
      <c r="CJ110" s="995"/>
      <c r="CK110" s="996" t="s">
        <v>431</v>
      </c>
      <c r="CL110" s="997"/>
      <c r="CM110" s="976" t="s">
        <v>432</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79" t="s">
        <v>433</v>
      </c>
      <c r="DH110" s="980"/>
      <c r="DI110" s="980"/>
      <c r="DJ110" s="980"/>
      <c r="DK110" s="980"/>
      <c r="DL110" s="980" t="s">
        <v>433</v>
      </c>
      <c r="DM110" s="980"/>
      <c r="DN110" s="980"/>
      <c r="DO110" s="980"/>
      <c r="DP110" s="980"/>
      <c r="DQ110" s="980" t="s">
        <v>174</v>
      </c>
      <c r="DR110" s="980"/>
      <c r="DS110" s="980"/>
      <c r="DT110" s="980"/>
      <c r="DU110" s="980"/>
      <c r="DV110" s="981" t="s">
        <v>434</v>
      </c>
      <c r="DW110" s="981"/>
      <c r="DX110" s="981"/>
      <c r="DY110" s="981"/>
      <c r="DZ110" s="982"/>
    </row>
    <row r="111" spans="1:131" s="246" customFormat="1" ht="26.25" customHeight="1">
      <c r="A111" s="983" t="s">
        <v>435</v>
      </c>
      <c r="B111" s="984"/>
      <c r="C111" s="984"/>
      <c r="D111" s="984"/>
      <c r="E111" s="984"/>
      <c r="F111" s="984"/>
      <c r="G111" s="984"/>
      <c r="H111" s="984"/>
      <c r="I111" s="984"/>
      <c r="J111" s="984"/>
      <c r="K111" s="984"/>
      <c r="L111" s="984"/>
      <c r="M111" s="984"/>
      <c r="N111" s="984"/>
      <c r="O111" s="984"/>
      <c r="P111" s="984"/>
      <c r="Q111" s="984"/>
      <c r="R111" s="984"/>
      <c r="S111" s="984"/>
      <c r="T111" s="984"/>
      <c r="U111" s="984"/>
      <c r="V111" s="984"/>
      <c r="W111" s="984"/>
      <c r="X111" s="984"/>
      <c r="Y111" s="984"/>
      <c r="Z111" s="985"/>
      <c r="AA111" s="986" t="s">
        <v>434</v>
      </c>
      <c r="AB111" s="987"/>
      <c r="AC111" s="987"/>
      <c r="AD111" s="987"/>
      <c r="AE111" s="988"/>
      <c r="AF111" s="989" t="s">
        <v>434</v>
      </c>
      <c r="AG111" s="987"/>
      <c r="AH111" s="987"/>
      <c r="AI111" s="987"/>
      <c r="AJ111" s="988"/>
      <c r="AK111" s="989" t="s">
        <v>174</v>
      </c>
      <c r="AL111" s="987"/>
      <c r="AM111" s="987"/>
      <c r="AN111" s="987"/>
      <c r="AO111" s="988"/>
      <c r="AP111" s="990" t="s">
        <v>174</v>
      </c>
      <c r="AQ111" s="991"/>
      <c r="AR111" s="991"/>
      <c r="AS111" s="991"/>
      <c r="AT111" s="992"/>
      <c r="AU111" s="953"/>
      <c r="AV111" s="954"/>
      <c r="AW111" s="954"/>
      <c r="AX111" s="954"/>
      <c r="AY111" s="954"/>
      <c r="AZ111" s="1002" t="s">
        <v>436</v>
      </c>
      <c r="BA111" s="1003"/>
      <c r="BB111" s="1003"/>
      <c r="BC111" s="1003"/>
      <c r="BD111" s="1003"/>
      <c r="BE111" s="1003"/>
      <c r="BF111" s="1003"/>
      <c r="BG111" s="1003"/>
      <c r="BH111" s="1003"/>
      <c r="BI111" s="1003"/>
      <c r="BJ111" s="1003"/>
      <c r="BK111" s="1003"/>
      <c r="BL111" s="1003"/>
      <c r="BM111" s="1003"/>
      <c r="BN111" s="1003"/>
      <c r="BO111" s="1003"/>
      <c r="BP111" s="1004"/>
      <c r="BQ111" s="972" t="s">
        <v>434</v>
      </c>
      <c r="BR111" s="973"/>
      <c r="BS111" s="973"/>
      <c r="BT111" s="973"/>
      <c r="BU111" s="973"/>
      <c r="BV111" s="973" t="s">
        <v>174</v>
      </c>
      <c r="BW111" s="973"/>
      <c r="BX111" s="973"/>
      <c r="BY111" s="973"/>
      <c r="BZ111" s="973"/>
      <c r="CA111" s="973" t="s">
        <v>433</v>
      </c>
      <c r="CB111" s="973"/>
      <c r="CC111" s="973"/>
      <c r="CD111" s="973"/>
      <c r="CE111" s="973"/>
      <c r="CF111" s="967" t="s">
        <v>409</v>
      </c>
      <c r="CG111" s="968"/>
      <c r="CH111" s="968"/>
      <c r="CI111" s="968"/>
      <c r="CJ111" s="968"/>
      <c r="CK111" s="998"/>
      <c r="CL111" s="999"/>
      <c r="CM111" s="969" t="s">
        <v>437</v>
      </c>
      <c r="CN111" s="970"/>
      <c r="CO111" s="970"/>
      <c r="CP111" s="970"/>
      <c r="CQ111" s="970"/>
      <c r="CR111" s="970"/>
      <c r="CS111" s="970"/>
      <c r="CT111" s="970"/>
      <c r="CU111" s="970"/>
      <c r="CV111" s="970"/>
      <c r="CW111" s="970"/>
      <c r="CX111" s="970"/>
      <c r="CY111" s="970"/>
      <c r="CZ111" s="970"/>
      <c r="DA111" s="970"/>
      <c r="DB111" s="970"/>
      <c r="DC111" s="970"/>
      <c r="DD111" s="970"/>
      <c r="DE111" s="970"/>
      <c r="DF111" s="971"/>
      <c r="DG111" s="972" t="s">
        <v>174</v>
      </c>
      <c r="DH111" s="973"/>
      <c r="DI111" s="973"/>
      <c r="DJ111" s="973"/>
      <c r="DK111" s="973"/>
      <c r="DL111" s="973" t="s">
        <v>174</v>
      </c>
      <c r="DM111" s="973"/>
      <c r="DN111" s="973"/>
      <c r="DO111" s="973"/>
      <c r="DP111" s="973"/>
      <c r="DQ111" s="973" t="s">
        <v>433</v>
      </c>
      <c r="DR111" s="973"/>
      <c r="DS111" s="973"/>
      <c r="DT111" s="973"/>
      <c r="DU111" s="973"/>
      <c r="DV111" s="974" t="s">
        <v>174</v>
      </c>
      <c r="DW111" s="974"/>
      <c r="DX111" s="974"/>
      <c r="DY111" s="974"/>
      <c r="DZ111" s="975"/>
    </row>
    <row r="112" spans="1:131" s="246" customFormat="1" ht="26.25" customHeight="1">
      <c r="A112" s="1005" t="s">
        <v>438</v>
      </c>
      <c r="B112" s="1006"/>
      <c r="C112" s="1003" t="s">
        <v>439</v>
      </c>
      <c r="D112" s="1003"/>
      <c r="E112" s="1003"/>
      <c r="F112" s="1003"/>
      <c r="G112" s="1003"/>
      <c r="H112" s="1003"/>
      <c r="I112" s="1003"/>
      <c r="J112" s="1003"/>
      <c r="K112" s="1003"/>
      <c r="L112" s="1003"/>
      <c r="M112" s="1003"/>
      <c r="N112" s="1003"/>
      <c r="O112" s="1003"/>
      <c r="P112" s="1003"/>
      <c r="Q112" s="1003"/>
      <c r="R112" s="1003"/>
      <c r="S112" s="1003"/>
      <c r="T112" s="1003"/>
      <c r="U112" s="1003"/>
      <c r="V112" s="1003"/>
      <c r="W112" s="1003"/>
      <c r="X112" s="1003"/>
      <c r="Y112" s="1003"/>
      <c r="Z112" s="1004"/>
      <c r="AA112" s="1011" t="s">
        <v>409</v>
      </c>
      <c r="AB112" s="1012"/>
      <c r="AC112" s="1012"/>
      <c r="AD112" s="1012"/>
      <c r="AE112" s="1013"/>
      <c r="AF112" s="1014" t="s">
        <v>433</v>
      </c>
      <c r="AG112" s="1012"/>
      <c r="AH112" s="1012"/>
      <c r="AI112" s="1012"/>
      <c r="AJ112" s="1013"/>
      <c r="AK112" s="1014" t="s">
        <v>433</v>
      </c>
      <c r="AL112" s="1012"/>
      <c r="AM112" s="1012"/>
      <c r="AN112" s="1012"/>
      <c r="AO112" s="1013"/>
      <c r="AP112" s="1015" t="s">
        <v>409</v>
      </c>
      <c r="AQ112" s="1016"/>
      <c r="AR112" s="1016"/>
      <c r="AS112" s="1016"/>
      <c r="AT112" s="1017"/>
      <c r="AU112" s="953"/>
      <c r="AV112" s="954"/>
      <c r="AW112" s="954"/>
      <c r="AX112" s="954"/>
      <c r="AY112" s="954"/>
      <c r="AZ112" s="1002" t="s">
        <v>440</v>
      </c>
      <c r="BA112" s="1003"/>
      <c r="BB112" s="1003"/>
      <c r="BC112" s="1003"/>
      <c r="BD112" s="1003"/>
      <c r="BE112" s="1003"/>
      <c r="BF112" s="1003"/>
      <c r="BG112" s="1003"/>
      <c r="BH112" s="1003"/>
      <c r="BI112" s="1003"/>
      <c r="BJ112" s="1003"/>
      <c r="BK112" s="1003"/>
      <c r="BL112" s="1003"/>
      <c r="BM112" s="1003"/>
      <c r="BN112" s="1003"/>
      <c r="BO112" s="1003"/>
      <c r="BP112" s="1004"/>
      <c r="BQ112" s="972">
        <v>524322</v>
      </c>
      <c r="BR112" s="973"/>
      <c r="BS112" s="973"/>
      <c r="BT112" s="973"/>
      <c r="BU112" s="973"/>
      <c r="BV112" s="973">
        <v>475902</v>
      </c>
      <c r="BW112" s="973"/>
      <c r="BX112" s="973"/>
      <c r="BY112" s="973"/>
      <c r="BZ112" s="973"/>
      <c r="CA112" s="973">
        <v>428028</v>
      </c>
      <c r="CB112" s="973"/>
      <c r="CC112" s="973"/>
      <c r="CD112" s="973"/>
      <c r="CE112" s="973"/>
      <c r="CF112" s="967">
        <v>31.8</v>
      </c>
      <c r="CG112" s="968"/>
      <c r="CH112" s="968"/>
      <c r="CI112" s="968"/>
      <c r="CJ112" s="968"/>
      <c r="CK112" s="998"/>
      <c r="CL112" s="999"/>
      <c r="CM112" s="969" t="s">
        <v>441</v>
      </c>
      <c r="CN112" s="970"/>
      <c r="CO112" s="970"/>
      <c r="CP112" s="970"/>
      <c r="CQ112" s="970"/>
      <c r="CR112" s="970"/>
      <c r="CS112" s="970"/>
      <c r="CT112" s="970"/>
      <c r="CU112" s="970"/>
      <c r="CV112" s="970"/>
      <c r="CW112" s="970"/>
      <c r="CX112" s="970"/>
      <c r="CY112" s="970"/>
      <c r="CZ112" s="970"/>
      <c r="DA112" s="970"/>
      <c r="DB112" s="970"/>
      <c r="DC112" s="970"/>
      <c r="DD112" s="970"/>
      <c r="DE112" s="970"/>
      <c r="DF112" s="971"/>
      <c r="DG112" s="972" t="s">
        <v>433</v>
      </c>
      <c r="DH112" s="973"/>
      <c r="DI112" s="973"/>
      <c r="DJ112" s="973"/>
      <c r="DK112" s="973"/>
      <c r="DL112" s="973" t="s">
        <v>174</v>
      </c>
      <c r="DM112" s="973"/>
      <c r="DN112" s="973"/>
      <c r="DO112" s="973"/>
      <c r="DP112" s="973"/>
      <c r="DQ112" s="973" t="s">
        <v>174</v>
      </c>
      <c r="DR112" s="973"/>
      <c r="DS112" s="973"/>
      <c r="DT112" s="973"/>
      <c r="DU112" s="973"/>
      <c r="DV112" s="974" t="s">
        <v>174</v>
      </c>
      <c r="DW112" s="974"/>
      <c r="DX112" s="974"/>
      <c r="DY112" s="974"/>
      <c r="DZ112" s="975"/>
    </row>
    <row r="113" spans="1:130" s="246" customFormat="1" ht="26.25" customHeight="1">
      <c r="A113" s="1007"/>
      <c r="B113" s="1008"/>
      <c r="C113" s="1003" t="s">
        <v>442</v>
      </c>
      <c r="D113" s="1003"/>
      <c r="E113" s="1003"/>
      <c r="F113" s="1003"/>
      <c r="G113" s="1003"/>
      <c r="H113" s="1003"/>
      <c r="I113" s="1003"/>
      <c r="J113" s="1003"/>
      <c r="K113" s="1003"/>
      <c r="L113" s="1003"/>
      <c r="M113" s="1003"/>
      <c r="N113" s="1003"/>
      <c r="O113" s="1003"/>
      <c r="P113" s="1003"/>
      <c r="Q113" s="1003"/>
      <c r="R113" s="1003"/>
      <c r="S113" s="1003"/>
      <c r="T113" s="1003"/>
      <c r="U113" s="1003"/>
      <c r="V113" s="1003"/>
      <c r="W113" s="1003"/>
      <c r="X113" s="1003"/>
      <c r="Y113" s="1003"/>
      <c r="Z113" s="1004"/>
      <c r="AA113" s="986">
        <v>43304</v>
      </c>
      <c r="AB113" s="987"/>
      <c r="AC113" s="987"/>
      <c r="AD113" s="987"/>
      <c r="AE113" s="988"/>
      <c r="AF113" s="989">
        <v>44781</v>
      </c>
      <c r="AG113" s="987"/>
      <c r="AH113" s="987"/>
      <c r="AI113" s="987"/>
      <c r="AJ113" s="988"/>
      <c r="AK113" s="989">
        <v>44973</v>
      </c>
      <c r="AL113" s="987"/>
      <c r="AM113" s="987"/>
      <c r="AN113" s="987"/>
      <c r="AO113" s="988"/>
      <c r="AP113" s="990">
        <v>3.3</v>
      </c>
      <c r="AQ113" s="991"/>
      <c r="AR113" s="991"/>
      <c r="AS113" s="991"/>
      <c r="AT113" s="992"/>
      <c r="AU113" s="953"/>
      <c r="AV113" s="954"/>
      <c r="AW113" s="954"/>
      <c r="AX113" s="954"/>
      <c r="AY113" s="954"/>
      <c r="AZ113" s="1002" t="s">
        <v>443</v>
      </c>
      <c r="BA113" s="1003"/>
      <c r="BB113" s="1003"/>
      <c r="BC113" s="1003"/>
      <c r="BD113" s="1003"/>
      <c r="BE113" s="1003"/>
      <c r="BF113" s="1003"/>
      <c r="BG113" s="1003"/>
      <c r="BH113" s="1003"/>
      <c r="BI113" s="1003"/>
      <c r="BJ113" s="1003"/>
      <c r="BK113" s="1003"/>
      <c r="BL113" s="1003"/>
      <c r="BM113" s="1003"/>
      <c r="BN113" s="1003"/>
      <c r="BO113" s="1003"/>
      <c r="BP113" s="1004"/>
      <c r="BQ113" s="972">
        <v>44656</v>
      </c>
      <c r="BR113" s="973"/>
      <c r="BS113" s="973"/>
      <c r="BT113" s="973"/>
      <c r="BU113" s="973"/>
      <c r="BV113" s="973">
        <v>40644</v>
      </c>
      <c r="BW113" s="973"/>
      <c r="BX113" s="973"/>
      <c r="BY113" s="973"/>
      <c r="BZ113" s="973"/>
      <c r="CA113" s="973">
        <v>36818</v>
      </c>
      <c r="CB113" s="973"/>
      <c r="CC113" s="973"/>
      <c r="CD113" s="973"/>
      <c r="CE113" s="973"/>
      <c r="CF113" s="967">
        <v>2.7</v>
      </c>
      <c r="CG113" s="968"/>
      <c r="CH113" s="968"/>
      <c r="CI113" s="968"/>
      <c r="CJ113" s="968"/>
      <c r="CK113" s="998"/>
      <c r="CL113" s="999"/>
      <c r="CM113" s="969" t="s">
        <v>444</v>
      </c>
      <c r="CN113" s="970"/>
      <c r="CO113" s="970"/>
      <c r="CP113" s="970"/>
      <c r="CQ113" s="970"/>
      <c r="CR113" s="970"/>
      <c r="CS113" s="970"/>
      <c r="CT113" s="970"/>
      <c r="CU113" s="970"/>
      <c r="CV113" s="970"/>
      <c r="CW113" s="970"/>
      <c r="CX113" s="970"/>
      <c r="CY113" s="970"/>
      <c r="CZ113" s="970"/>
      <c r="DA113" s="970"/>
      <c r="DB113" s="970"/>
      <c r="DC113" s="970"/>
      <c r="DD113" s="970"/>
      <c r="DE113" s="970"/>
      <c r="DF113" s="971"/>
      <c r="DG113" s="1011" t="s">
        <v>174</v>
      </c>
      <c r="DH113" s="1012"/>
      <c r="DI113" s="1012"/>
      <c r="DJ113" s="1012"/>
      <c r="DK113" s="1013"/>
      <c r="DL113" s="1014" t="s">
        <v>433</v>
      </c>
      <c r="DM113" s="1012"/>
      <c r="DN113" s="1012"/>
      <c r="DO113" s="1012"/>
      <c r="DP113" s="1013"/>
      <c r="DQ113" s="1014" t="s">
        <v>174</v>
      </c>
      <c r="DR113" s="1012"/>
      <c r="DS113" s="1012"/>
      <c r="DT113" s="1012"/>
      <c r="DU113" s="1013"/>
      <c r="DV113" s="1015" t="s">
        <v>174</v>
      </c>
      <c r="DW113" s="1016"/>
      <c r="DX113" s="1016"/>
      <c r="DY113" s="1016"/>
      <c r="DZ113" s="1017"/>
    </row>
    <row r="114" spans="1:130" s="246" customFormat="1" ht="26.25" customHeight="1">
      <c r="A114" s="1007"/>
      <c r="B114" s="1008"/>
      <c r="C114" s="1003" t="s">
        <v>445</v>
      </c>
      <c r="D114" s="1003"/>
      <c r="E114" s="1003"/>
      <c r="F114" s="1003"/>
      <c r="G114" s="1003"/>
      <c r="H114" s="1003"/>
      <c r="I114" s="1003"/>
      <c r="J114" s="1003"/>
      <c r="K114" s="1003"/>
      <c r="L114" s="1003"/>
      <c r="M114" s="1003"/>
      <c r="N114" s="1003"/>
      <c r="O114" s="1003"/>
      <c r="P114" s="1003"/>
      <c r="Q114" s="1003"/>
      <c r="R114" s="1003"/>
      <c r="S114" s="1003"/>
      <c r="T114" s="1003"/>
      <c r="U114" s="1003"/>
      <c r="V114" s="1003"/>
      <c r="W114" s="1003"/>
      <c r="X114" s="1003"/>
      <c r="Y114" s="1003"/>
      <c r="Z114" s="1004"/>
      <c r="AA114" s="1011">
        <v>4718</v>
      </c>
      <c r="AB114" s="1012"/>
      <c r="AC114" s="1012"/>
      <c r="AD114" s="1012"/>
      <c r="AE114" s="1013"/>
      <c r="AF114" s="1014">
        <v>5621</v>
      </c>
      <c r="AG114" s="1012"/>
      <c r="AH114" s="1012"/>
      <c r="AI114" s="1012"/>
      <c r="AJ114" s="1013"/>
      <c r="AK114" s="1014">
        <v>4716</v>
      </c>
      <c r="AL114" s="1012"/>
      <c r="AM114" s="1012"/>
      <c r="AN114" s="1012"/>
      <c r="AO114" s="1013"/>
      <c r="AP114" s="1015">
        <v>0.4</v>
      </c>
      <c r="AQ114" s="1016"/>
      <c r="AR114" s="1016"/>
      <c r="AS114" s="1016"/>
      <c r="AT114" s="1017"/>
      <c r="AU114" s="953"/>
      <c r="AV114" s="954"/>
      <c r="AW114" s="954"/>
      <c r="AX114" s="954"/>
      <c r="AY114" s="954"/>
      <c r="AZ114" s="1002" t="s">
        <v>446</v>
      </c>
      <c r="BA114" s="1003"/>
      <c r="BB114" s="1003"/>
      <c r="BC114" s="1003"/>
      <c r="BD114" s="1003"/>
      <c r="BE114" s="1003"/>
      <c r="BF114" s="1003"/>
      <c r="BG114" s="1003"/>
      <c r="BH114" s="1003"/>
      <c r="BI114" s="1003"/>
      <c r="BJ114" s="1003"/>
      <c r="BK114" s="1003"/>
      <c r="BL114" s="1003"/>
      <c r="BM114" s="1003"/>
      <c r="BN114" s="1003"/>
      <c r="BO114" s="1003"/>
      <c r="BP114" s="1004"/>
      <c r="BQ114" s="972">
        <v>406877</v>
      </c>
      <c r="BR114" s="973"/>
      <c r="BS114" s="973"/>
      <c r="BT114" s="973"/>
      <c r="BU114" s="973"/>
      <c r="BV114" s="973">
        <v>371487</v>
      </c>
      <c r="BW114" s="973"/>
      <c r="BX114" s="973"/>
      <c r="BY114" s="973"/>
      <c r="BZ114" s="973"/>
      <c r="CA114" s="973">
        <v>344277</v>
      </c>
      <c r="CB114" s="973"/>
      <c r="CC114" s="973"/>
      <c r="CD114" s="973"/>
      <c r="CE114" s="973"/>
      <c r="CF114" s="967">
        <v>25.6</v>
      </c>
      <c r="CG114" s="968"/>
      <c r="CH114" s="968"/>
      <c r="CI114" s="968"/>
      <c r="CJ114" s="968"/>
      <c r="CK114" s="998"/>
      <c r="CL114" s="999"/>
      <c r="CM114" s="969" t="s">
        <v>447</v>
      </c>
      <c r="CN114" s="970"/>
      <c r="CO114" s="970"/>
      <c r="CP114" s="970"/>
      <c r="CQ114" s="970"/>
      <c r="CR114" s="970"/>
      <c r="CS114" s="970"/>
      <c r="CT114" s="970"/>
      <c r="CU114" s="970"/>
      <c r="CV114" s="970"/>
      <c r="CW114" s="970"/>
      <c r="CX114" s="970"/>
      <c r="CY114" s="970"/>
      <c r="CZ114" s="970"/>
      <c r="DA114" s="970"/>
      <c r="DB114" s="970"/>
      <c r="DC114" s="970"/>
      <c r="DD114" s="970"/>
      <c r="DE114" s="970"/>
      <c r="DF114" s="971"/>
      <c r="DG114" s="1011" t="s">
        <v>433</v>
      </c>
      <c r="DH114" s="1012"/>
      <c r="DI114" s="1012"/>
      <c r="DJ114" s="1012"/>
      <c r="DK114" s="1013"/>
      <c r="DL114" s="1014" t="s">
        <v>174</v>
      </c>
      <c r="DM114" s="1012"/>
      <c r="DN114" s="1012"/>
      <c r="DO114" s="1012"/>
      <c r="DP114" s="1013"/>
      <c r="DQ114" s="1014" t="s">
        <v>174</v>
      </c>
      <c r="DR114" s="1012"/>
      <c r="DS114" s="1012"/>
      <c r="DT114" s="1012"/>
      <c r="DU114" s="1013"/>
      <c r="DV114" s="1015" t="s">
        <v>409</v>
      </c>
      <c r="DW114" s="1016"/>
      <c r="DX114" s="1016"/>
      <c r="DY114" s="1016"/>
      <c r="DZ114" s="1017"/>
    </row>
    <row r="115" spans="1:130" s="246" customFormat="1" ht="26.25" customHeight="1">
      <c r="A115" s="1007"/>
      <c r="B115" s="1008"/>
      <c r="C115" s="1003" t="s">
        <v>448</v>
      </c>
      <c r="D115" s="1003"/>
      <c r="E115" s="1003"/>
      <c r="F115" s="1003"/>
      <c r="G115" s="1003"/>
      <c r="H115" s="1003"/>
      <c r="I115" s="1003"/>
      <c r="J115" s="1003"/>
      <c r="K115" s="1003"/>
      <c r="L115" s="1003"/>
      <c r="M115" s="1003"/>
      <c r="N115" s="1003"/>
      <c r="O115" s="1003"/>
      <c r="P115" s="1003"/>
      <c r="Q115" s="1003"/>
      <c r="R115" s="1003"/>
      <c r="S115" s="1003"/>
      <c r="T115" s="1003"/>
      <c r="U115" s="1003"/>
      <c r="V115" s="1003"/>
      <c r="W115" s="1003"/>
      <c r="X115" s="1003"/>
      <c r="Y115" s="1003"/>
      <c r="Z115" s="1004"/>
      <c r="AA115" s="986" t="s">
        <v>174</v>
      </c>
      <c r="AB115" s="987"/>
      <c r="AC115" s="987"/>
      <c r="AD115" s="987"/>
      <c r="AE115" s="988"/>
      <c r="AF115" s="989" t="s">
        <v>434</v>
      </c>
      <c r="AG115" s="987"/>
      <c r="AH115" s="987"/>
      <c r="AI115" s="987"/>
      <c r="AJ115" s="988"/>
      <c r="AK115" s="989" t="s">
        <v>174</v>
      </c>
      <c r="AL115" s="987"/>
      <c r="AM115" s="987"/>
      <c r="AN115" s="987"/>
      <c r="AO115" s="988"/>
      <c r="AP115" s="990" t="s">
        <v>433</v>
      </c>
      <c r="AQ115" s="991"/>
      <c r="AR115" s="991"/>
      <c r="AS115" s="991"/>
      <c r="AT115" s="992"/>
      <c r="AU115" s="953"/>
      <c r="AV115" s="954"/>
      <c r="AW115" s="954"/>
      <c r="AX115" s="954"/>
      <c r="AY115" s="954"/>
      <c r="AZ115" s="1002" t="s">
        <v>449</v>
      </c>
      <c r="BA115" s="1003"/>
      <c r="BB115" s="1003"/>
      <c r="BC115" s="1003"/>
      <c r="BD115" s="1003"/>
      <c r="BE115" s="1003"/>
      <c r="BF115" s="1003"/>
      <c r="BG115" s="1003"/>
      <c r="BH115" s="1003"/>
      <c r="BI115" s="1003"/>
      <c r="BJ115" s="1003"/>
      <c r="BK115" s="1003"/>
      <c r="BL115" s="1003"/>
      <c r="BM115" s="1003"/>
      <c r="BN115" s="1003"/>
      <c r="BO115" s="1003"/>
      <c r="BP115" s="1004"/>
      <c r="BQ115" s="972" t="s">
        <v>433</v>
      </c>
      <c r="BR115" s="973"/>
      <c r="BS115" s="973"/>
      <c r="BT115" s="973"/>
      <c r="BU115" s="973"/>
      <c r="BV115" s="973" t="s">
        <v>174</v>
      </c>
      <c r="BW115" s="973"/>
      <c r="BX115" s="973"/>
      <c r="BY115" s="973"/>
      <c r="BZ115" s="973"/>
      <c r="CA115" s="973" t="s">
        <v>433</v>
      </c>
      <c r="CB115" s="973"/>
      <c r="CC115" s="973"/>
      <c r="CD115" s="973"/>
      <c r="CE115" s="973"/>
      <c r="CF115" s="967" t="s">
        <v>174</v>
      </c>
      <c r="CG115" s="968"/>
      <c r="CH115" s="968"/>
      <c r="CI115" s="968"/>
      <c r="CJ115" s="968"/>
      <c r="CK115" s="998"/>
      <c r="CL115" s="999"/>
      <c r="CM115" s="1002" t="s">
        <v>450</v>
      </c>
      <c r="CN115" s="1023"/>
      <c r="CO115" s="1023"/>
      <c r="CP115" s="1023"/>
      <c r="CQ115" s="1023"/>
      <c r="CR115" s="1023"/>
      <c r="CS115" s="1023"/>
      <c r="CT115" s="1023"/>
      <c r="CU115" s="1023"/>
      <c r="CV115" s="1023"/>
      <c r="CW115" s="1023"/>
      <c r="CX115" s="1023"/>
      <c r="CY115" s="1023"/>
      <c r="CZ115" s="1023"/>
      <c r="DA115" s="1023"/>
      <c r="DB115" s="1023"/>
      <c r="DC115" s="1023"/>
      <c r="DD115" s="1023"/>
      <c r="DE115" s="1023"/>
      <c r="DF115" s="1004"/>
      <c r="DG115" s="1011" t="s">
        <v>434</v>
      </c>
      <c r="DH115" s="1012"/>
      <c r="DI115" s="1012"/>
      <c r="DJ115" s="1012"/>
      <c r="DK115" s="1013"/>
      <c r="DL115" s="1014" t="s">
        <v>409</v>
      </c>
      <c r="DM115" s="1012"/>
      <c r="DN115" s="1012"/>
      <c r="DO115" s="1012"/>
      <c r="DP115" s="1013"/>
      <c r="DQ115" s="1014" t="s">
        <v>174</v>
      </c>
      <c r="DR115" s="1012"/>
      <c r="DS115" s="1012"/>
      <c r="DT115" s="1012"/>
      <c r="DU115" s="1013"/>
      <c r="DV115" s="1015" t="s">
        <v>434</v>
      </c>
      <c r="DW115" s="1016"/>
      <c r="DX115" s="1016"/>
      <c r="DY115" s="1016"/>
      <c r="DZ115" s="1017"/>
    </row>
    <row r="116" spans="1:130" s="246" customFormat="1" ht="26.25" customHeight="1">
      <c r="A116" s="1009"/>
      <c r="B116" s="1010"/>
      <c r="C116" s="1018" t="s">
        <v>451</v>
      </c>
      <c r="D116" s="1018"/>
      <c r="E116" s="1018"/>
      <c r="F116" s="1018"/>
      <c r="G116" s="1018"/>
      <c r="H116" s="1018"/>
      <c r="I116" s="1018"/>
      <c r="J116" s="1018"/>
      <c r="K116" s="1018"/>
      <c r="L116" s="1018"/>
      <c r="M116" s="1018"/>
      <c r="N116" s="1018"/>
      <c r="O116" s="1018"/>
      <c r="P116" s="1018"/>
      <c r="Q116" s="1018"/>
      <c r="R116" s="1018"/>
      <c r="S116" s="1018"/>
      <c r="T116" s="1018"/>
      <c r="U116" s="1018"/>
      <c r="V116" s="1018"/>
      <c r="W116" s="1018"/>
      <c r="X116" s="1018"/>
      <c r="Y116" s="1018"/>
      <c r="Z116" s="1019"/>
      <c r="AA116" s="1011" t="s">
        <v>174</v>
      </c>
      <c r="AB116" s="1012"/>
      <c r="AC116" s="1012"/>
      <c r="AD116" s="1012"/>
      <c r="AE116" s="1013"/>
      <c r="AF116" s="1014" t="s">
        <v>174</v>
      </c>
      <c r="AG116" s="1012"/>
      <c r="AH116" s="1012"/>
      <c r="AI116" s="1012"/>
      <c r="AJ116" s="1013"/>
      <c r="AK116" s="1014" t="s">
        <v>433</v>
      </c>
      <c r="AL116" s="1012"/>
      <c r="AM116" s="1012"/>
      <c r="AN116" s="1012"/>
      <c r="AO116" s="1013"/>
      <c r="AP116" s="1015" t="s">
        <v>433</v>
      </c>
      <c r="AQ116" s="1016"/>
      <c r="AR116" s="1016"/>
      <c r="AS116" s="1016"/>
      <c r="AT116" s="1017"/>
      <c r="AU116" s="953"/>
      <c r="AV116" s="954"/>
      <c r="AW116" s="954"/>
      <c r="AX116" s="954"/>
      <c r="AY116" s="954"/>
      <c r="AZ116" s="1020" t="s">
        <v>452</v>
      </c>
      <c r="BA116" s="1021"/>
      <c r="BB116" s="1021"/>
      <c r="BC116" s="1021"/>
      <c r="BD116" s="1021"/>
      <c r="BE116" s="1021"/>
      <c r="BF116" s="1021"/>
      <c r="BG116" s="1021"/>
      <c r="BH116" s="1021"/>
      <c r="BI116" s="1021"/>
      <c r="BJ116" s="1021"/>
      <c r="BK116" s="1021"/>
      <c r="BL116" s="1021"/>
      <c r="BM116" s="1021"/>
      <c r="BN116" s="1021"/>
      <c r="BO116" s="1021"/>
      <c r="BP116" s="1022"/>
      <c r="BQ116" s="972" t="s">
        <v>409</v>
      </c>
      <c r="BR116" s="973"/>
      <c r="BS116" s="973"/>
      <c r="BT116" s="973"/>
      <c r="BU116" s="973"/>
      <c r="BV116" s="973" t="s">
        <v>174</v>
      </c>
      <c r="BW116" s="973"/>
      <c r="BX116" s="973"/>
      <c r="BY116" s="973"/>
      <c r="BZ116" s="973"/>
      <c r="CA116" s="973" t="s">
        <v>174</v>
      </c>
      <c r="CB116" s="973"/>
      <c r="CC116" s="973"/>
      <c r="CD116" s="973"/>
      <c r="CE116" s="973"/>
      <c r="CF116" s="967" t="s">
        <v>433</v>
      </c>
      <c r="CG116" s="968"/>
      <c r="CH116" s="968"/>
      <c r="CI116" s="968"/>
      <c r="CJ116" s="968"/>
      <c r="CK116" s="998"/>
      <c r="CL116" s="999"/>
      <c r="CM116" s="969" t="s">
        <v>453</v>
      </c>
      <c r="CN116" s="970"/>
      <c r="CO116" s="970"/>
      <c r="CP116" s="970"/>
      <c r="CQ116" s="970"/>
      <c r="CR116" s="970"/>
      <c r="CS116" s="970"/>
      <c r="CT116" s="970"/>
      <c r="CU116" s="970"/>
      <c r="CV116" s="970"/>
      <c r="CW116" s="970"/>
      <c r="CX116" s="970"/>
      <c r="CY116" s="970"/>
      <c r="CZ116" s="970"/>
      <c r="DA116" s="970"/>
      <c r="DB116" s="970"/>
      <c r="DC116" s="970"/>
      <c r="DD116" s="970"/>
      <c r="DE116" s="970"/>
      <c r="DF116" s="971"/>
      <c r="DG116" s="1011" t="s">
        <v>433</v>
      </c>
      <c r="DH116" s="1012"/>
      <c r="DI116" s="1012"/>
      <c r="DJ116" s="1012"/>
      <c r="DK116" s="1013"/>
      <c r="DL116" s="1014" t="s">
        <v>174</v>
      </c>
      <c r="DM116" s="1012"/>
      <c r="DN116" s="1012"/>
      <c r="DO116" s="1012"/>
      <c r="DP116" s="1013"/>
      <c r="DQ116" s="1014" t="s">
        <v>433</v>
      </c>
      <c r="DR116" s="1012"/>
      <c r="DS116" s="1012"/>
      <c r="DT116" s="1012"/>
      <c r="DU116" s="1013"/>
      <c r="DV116" s="1015" t="s">
        <v>174</v>
      </c>
      <c r="DW116" s="1016"/>
      <c r="DX116" s="1016"/>
      <c r="DY116" s="1016"/>
      <c r="DZ116" s="1017"/>
    </row>
    <row r="117" spans="1:130" s="246" customFormat="1" ht="26.25" customHeight="1">
      <c r="A117" s="957" t="s">
        <v>187</v>
      </c>
      <c r="B117" s="938"/>
      <c r="C117" s="938"/>
      <c r="D117" s="938"/>
      <c r="E117" s="938"/>
      <c r="F117" s="938"/>
      <c r="G117" s="938"/>
      <c r="H117" s="938"/>
      <c r="I117" s="938"/>
      <c r="J117" s="938"/>
      <c r="K117" s="938"/>
      <c r="L117" s="938"/>
      <c r="M117" s="938"/>
      <c r="N117" s="938"/>
      <c r="O117" s="938"/>
      <c r="P117" s="938"/>
      <c r="Q117" s="938"/>
      <c r="R117" s="938"/>
      <c r="S117" s="938"/>
      <c r="T117" s="938"/>
      <c r="U117" s="938"/>
      <c r="V117" s="938"/>
      <c r="W117" s="938"/>
      <c r="X117" s="938"/>
      <c r="Y117" s="1028" t="s">
        <v>454</v>
      </c>
      <c r="Z117" s="939"/>
      <c r="AA117" s="1029">
        <v>228083</v>
      </c>
      <c r="AB117" s="1030"/>
      <c r="AC117" s="1030"/>
      <c r="AD117" s="1030"/>
      <c r="AE117" s="1031"/>
      <c r="AF117" s="1032">
        <v>210719</v>
      </c>
      <c r="AG117" s="1030"/>
      <c r="AH117" s="1030"/>
      <c r="AI117" s="1030"/>
      <c r="AJ117" s="1031"/>
      <c r="AK117" s="1032">
        <v>224452</v>
      </c>
      <c r="AL117" s="1030"/>
      <c r="AM117" s="1030"/>
      <c r="AN117" s="1030"/>
      <c r="AO117" s="1031"/>
      <c r="AP117" s="1033"/>
      <c r="AQ117" s="1034"/>
      <c r="AR117" s="1034"/>
      <c r="AS117" s="1034"/>
      <c r="AT117" s="1035"/>
      <c r="AU117" s="953"/>
      <c r="AV117" s="954"/>
      <c r="AW117" s="954"/>
      <c r="AX117" s="954"/>
      <c r="AY117" s="954"/>
      <c r="AZ117" s="1020" t="s">
        <v>455</v>
      </c>
      <c r="BA117" s="1021"/>
      <c r="BB117" s="1021"/>
      <c r="BC117" s="1021"/>
      <c r="BD117" s="1021"/>
      <c r="BE117" s="1021"/>
      <c r="BF117" s="1021"/>
      <c r="BG117" s="1021"/>
      <c r="BH117" s="1021"/>
      <c r="BI117" s="1021"/>
      <c r="BJ117" s="1021"/>
      <c r="BK117" s="1021"/>
      <c r="BL117" s="1021"/>
      <c r="BM117" s="1021"/>
      <c r="BN117" s="1021"/>
      <c r="BO117" s="1021"/>
      <c r="BP117" s="1022"/>
      <c r="BQ117" s="972" t="s">
        <v>174</v>
      </c>
      <c r="BR117" s="973"/>
      <c r="BS117" s="973"/>
      <c r="BT117" s="973"/>
      <c r="BU117" s="973"/>
      <c r="BV117" s="973" t="s">
        <v>174</v>
      </c>
      <c r="BW117" s="973"/>
      <c r="BX117" s="973"/>
      <c r="BY117" s="973"/>
      <c r="BZ117" s="973"/>
      <c r="CA117" s="973" t="s">
        <v>434</v>
      </c>
      <c r="CB117" s="973"/>
      <c r="CC117" s="973"/>
      <c r="CD117" s="973"/>
      <c r="CE117" s="973"/>
      <c r="CF117" s="967" t="s">
        <v>174</v>
      </c>
      <c r="CG117" s="968"/>
      <c r="CH117" s="968"/>
      <c r="CI117" s="968"/>
      <c r="CJ117" s="968"/>
      <c r="CK117" s="998"/>
      <c r="CL117" s="999"/>
      <c r="CM117" s="969" t="s">
        <v>456</v>
      </c>
      <c r="CN117" s="970"/>
      <c r="CO117" s="970"/>
      <c r="CP117" s="970"/>
      <c r="CQ117" s="970"/>
      <c r="CR117" s="970"/>
      <c r="CS117" s="970"/>
      <c r="CT117" s="970"/>
      <c r="CU117" s="970"/>
      <c r="CV117" s="970"/>
      <c r="CW117" s="970"/>
      <c r="CX117" s="970"/>
      <c r="CY117" s="970"/>
      <c r="CZ117" s="970"/>
      <c r="DA117" s="970"/>
      <c r="DB117" s="970"/>
      <c r="DC117" s="970"/>
      <c r="DD117" s="970"/>
      <c r="DE117" s="970"/>
      <c r="DF117" s="971"/>
      <c r="DG117" s="1011" t="s">
        <v>174</v>
      </c>
      <c r="DH117" s="1012"/>
      <c r="DI117" s="1012"/>
      <c r="DJ117" s="1012"/>
      <c r="DK117" s="1013"/>
      <c r="DL117" s="1014" t="s">
        <v>174</v>
      </c>
      <c r="DM117" s="1012"/>
      <c r="DN117" s="1012"/>
      <c r="DO117" s="1012"/>
      <c r="DP117" s="1013"/>
      <c r="DQ117" s="1014" t="s">
        <v>434</v>
      </c>
      <c r="DR117" s="1012"/>
      <c r="DS117" s="1012"/>
      <c r="DT117" s="1012"/>
      <c r="DU117" s="1013"/>
      <c r="DV117" s="1015" t="s">
        <v>174</v>
      </c>
      <c r="DW117" s="1016"/>
      <c r="DX117" s="1016"/>
      <c r="DY117" s="1016"/>
      <c r="DZ117" s="1017"/>
    </row>
    <row r="118" spans="1:130" s="246" customFormat="1" ht="26.25" customHeight="1">
      <c r="A118" s="957" t="s">
        <v>428</v>
      </c>
      <c r="B118" s="938"/>
      <c r="C118" s="938"/>
      <c r="D118" s="938"/>
      <c r="E118" s="938"/>
      <c r="F118" s="938"/>
      <c r="G118" s="938"/>
      <c r="H118" s="938"/>
      <c r="I118" s="938"/>
      <c r="J118" s="938"/>
      <c r="K118" s="938"/>
      <c r="L118" s="938"/>
      <c r="M118" s="938"/>
      <c r="N118" s="938"/>
      <c r="O118" s="938"/>
      <c r="P118" s="938"/>
      <c r="Q118" s="938"/>
      <c r="R118" s="938"/>
      <c r="S118" s="938"/>
      <c r="T118" s="938"/>
      <c r="U118" s="938"/>
      <c r="V118" s="938"/>
      <c r="W118" s="938"/>
      <c r="X118" s="938"/>
      <c r="Y118" s="938"/>
      <c r="Z118" s="939"/>
      <c r="AA118" s="937" t="s">
        <v>426</v>
      </c>
      <c r="AB118" s="938"/>
      <c r="AC118" s="938"/>
      <c r="AD118" s="938"/>
      <c r="AE118" s="939"/>
      <c r="AF118" s="937" t="s">
        <v>307</v>
      </c>
      <c r="AG118" s="938"/>
      <c r="AH118" s="938"/>
      <c r="AI118" s="938"/>
      <c r="AJ118" s="939"/>
      <c r="AK118" s="937" t="s">
        <v>306</v>
      </c>
      <c r="AL118" s="938"/>
      <c r="AM118" s="938"/>
      <c r="AN118" s="938"/>
      <c r="AO118" s="939"/>
      <c r="AP118" s="1024" t="s">
        <v>427</v>
      </c>
      <c r="AQ118" s="1025"/>
      <c r="AR118" s="1025"/>
      <c r="AS118" s="1025"/>
      <c r="AT118" s="1026"/>
      <c r="AU118" s="953"/>
      <c r="AV118" s="954"/>
      <c r="AW118" s="954"/>
      <c r="AX118" s="954"/>
      <c r="AY118" s="954"/>
      <c r="AZ118" s="1027" t="s">
        <v>457</v>
      </c>
      <c r="BA118" s="1018"/>
      <c r="BB118" s="1018"/>
      <c r="BC118" s="1018"/>
      <c r="BD118" s="1018"/>
      <c r="BE118" s="1018"/>
      <c r="BF118" s="1018"/>
      <c r="BG118" s="1018"/>
      <c r="BH118" s="1018"/>
      <c r="BI118" s="1018"/>
      <c r="BJ118" s="1018"/>
      <c r="BK118" s="1018"/>
      <c r="BL118" s="1018"/>
      <c r="BM118" s="1018"/>
      <c r="BN118" s="1018"/>
      <c r="BO118" s="1018"/>
      <c r="BP118" s="1019"/>
      <c r="BQ118" s="1050" t="s">
        <v>434</v>
      </c>
      <c r="BR118" s="1051"/>
      <c r="BS118" s="1051"/>
      <c r="BT118" s="1051"/>
      <c r="BU118" s="1051"/>
      <c r="BV118" s="1051" t="s">
        <v>434</v>
      </c>
      <c r="BW118" s="1051"/>
      <c r="BX118" s="1051"/>
      <c r="BY118" s="1051"/>
      <c r="BZ118" s="1051"/>
      <c r="CA118" s="1051" t="s">
        <v>174</v>
      </c>
      <c r="CB118" s="1051"/>
      <c r="CC118" s="1051"/>
      <c r="CD118" s="1051"/>
      <c r="CE118" s="1051"/>
      <c r="CF118" s="967" t="s">
        <v>434</v>
      </c>
      <c r="CG118" s="968"/>
      <c r="CH118" s="968"/>
      <c r="CI118" s="968"/>
      <c r="CJ118" s="968"/>
      <c r="CK118" s="998"/>
      <c r="CL118" s="999"/>
      <c r="CM118" s="969" t="s">
        <v>458</v>
      </c>
      <c r="CN118" s="970"/>
      <c r="CO118" s="970"/>
      <c r="CP118" s="970"/>
      <c r="CQ118" s="970"/>
      <c r="CR118" s="970"/>
      <c r="CS118" s="970"/>
      <c r="CT118" s="970"/>
      <c r="CU118" s="970"/>
      <c r="CV118" s="970"/>
      <c r="CW118" s="970"/>
      <c r="CX118" s="970"/>
      <c r="CY118" s="970"/>
      <c r="CZ118" s="970"/>
      <c r="DA118" s="970"/>
      <c r="DB118" s="970"/>
      <c r="DC118" s="970"/>
      <c r="DD118" s="970"/>
      <c r="DE118" s="970"/>
      <c r="DF118" s="971"/>
      <c r="DG118" s="1011" t="s">
        <v>174</v>
      </c>
      <c r="DH118" s="1012"/>
      <c r="DI118" s="1012"/>
      <c r="DJ118" s="1012"/>
      <c r="DK118" s="1013"/>
      <c r="DL118" s="1014" t="s">
        <v>174</v>
      </c>
      <c r="DM118" s="1012"/>
      <c r="DN118" s="1012"/>
      <c r="DO118" s="1012"/>
      <c r="DP118" s="1013"/>
      <c r="DQ118" s="1014" t="s">
        <v>434</v>
      </c>
      <c r="DR118" s="1012"/>
      <c r="DS118" s="1012"/>
      <c r="DT118" s="1012"/>
      <c r="DU118" s="1013"/>
      <c r="DV118" s="1015" t="s">
        <v>174</v>
      </c>
      <c r="DW118" s="1016"/>
      <c r="DX118" s="1016"/>
      <c r="DY118" s="1016"/>
      <c r="DZ118" s="1017"/>
    </row>
    <row r="119" spans="1:130" s="246" customFormat="1" ht="26.25" customHeight="1">
      <c r="A119" s="1111" t="s">
        <v>431</v>
      </c>
      <c r="B119" s="997"/>
      <c r="C119" s="976" t="s">
        <v>432</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44" t="s">
        <v>174</v>
      </c>
      <c r="AB119" s="945"/>
      <c r="AC119" s="945"/>
      <c r="AD119" s="945"/>
      <c r="AE119" s="946"/>
      <c r="AF119" s="947" t="s">
        <v>434</v>
      </c>
      <c r="AG119" s="945"/>
      <c r="AH119" s="945"/>
      <c r="AI119" s="945"/>
      <c r="AJ119" s="946"/>
      <c r="AK119" s="947" t="s">
        <v>434</v>
      </c>
      <c r="AL119" s="945"/>
      <c r="AM119" s="945"/>
      <c r="AN119" s="945"/>
      <c r="AO119" s="946"/>
      <c r="AP119" s="948" t="s">
        <v>174</v>
      </c>
      <c r="AQ119" s="949"/>
      <c r="AR119" s="949"/>
      <c r="AS119" s="949"/>
      <c r="AT119" s="950"/>
      <c r="AU119" s="955"/>
      <c r="AV119" s="956"/>
      <c r="AW119" s="956"/>
      <c r="AX119" s="956"/>
      <c r="AY119" s="956"/>
      <c r="AZ119" s="277" t="s">
        <v>187</v>
      </c>
      <c r="BA119" s="277"/>
      <c r="BB119" s="277"/>
      <c r="BC119" s="277"/>
      <c r="BD119" s="277"/>
      <c r="BE119" s="277"/>
      <c r="BF119" s="277"/>
      <c r="BG119" s="277"/>
      <c r="BH119" s="277"/>
      <c r="BI119" s="277"/>
      <c r="BJ119" s="277"/>
      <c r="BK119" s="277"/>
      <c r="BL119" s="277"/>
      <c r="BM119" s="277"/>
      <c r="BN119" s="277"/>
      <c r="BO119" s="1028" t="s">
        <v>459</v>
      </c>
      <c r="BP119" s="1059"/>
      <c r="BQ119" s="1050">
        <v>2760102</v>
      </c>
      <c r="BR119" s="1051"/>
      <c r="BS119" s="1051"/>
      <c r="BT119" s="1051"/>
      <c r="BU119" s="1051"/>
      <c r="BV119" s="1051">
        <v>2724570</v>
      </c>
      <c r="BW119" s="1051"/>
      <c r="BX119" s="1051"/>
      <c r="BY119" s="1051"/>
      <c r="BZ119" s="1051"/>
      <c r="CA119" s="1051">
        <v>2732789</v>
      </c>
      <c r="CB119" s="1051"/>
      <c r="CC119" s="1051"/>
      <c r="CD119" s="1051"/>
      <c r="CE119" s="1051"/>
      <c r="CF119" s="1052"/>
      <c r="CG119" s="1053"/>
      <c r="CH119" s="1053"/>
      <c r="CI119" s="1053"/>
      <c r="CJ119" s="1054"/>
      <c r="CK119" s="1000"/>
      <c r="CL119" s="1001"/>
      <c r="CM119" s="1055" t="s">
        <v>460</v>
      </c>
      <c r="CN119" s="1056"/>
      <c r="CO119" s="1056"/>
      <c r="CP119" s="1056"/>
      <c r="CQ119" s="1056"/>
      <c r="CR119" s="1056"/>
      <c r="CS119" s="1056"/>
      <c r="CT119" s="1056"/>
      <c r="CU119" s="1056"/>
      <c r="CV119" s="1056"/>
      <c r="CW119" s="1056"/>
      <c r="CX119" s="1056"/>
      <c r="CY119" s="1056"/>
      <c r="CZ119" s="1056"/>
      <c r="DA119" s="1056"/>
      <c r="DB119" s="1056"/>
      <c r="DC119" s="1056"/>
      <c r="DD119" s="1056"/>
      <c r="DE119" s="1056"/>
      <c r="DF119" s="1057"/>
      <c r="DG119" s="1058" t="s">
        <v>174</v>
      </c>
      <c r="DH119" s="1037"/>
      <c r="DI119" s="1037"/>
      <c r="DJ119" s="1037"/>
      <c r="DK119" s="1038"/>
      <c r="DL119" s="1036" t="s">
        <v>174</v>
      </c>
      <c r="DM119" s="1037"/>
      <c r="DN119" s="1037"/>
      <c r="DO119" s="1037"/>
      <c r="DP119" s="1038"/>
      <c r="DQ119" s="1036" t="s">
        <v>174</v>
      </c>
      <c r="DR119" s="1037"/>
      <c r="DS119" s="1037"/>
      <c r="DT119" s="1037"/>
      <c r="DU119" s="1038"/>
      <c r="DV119" s="1039" t="s">
        <v>174</v>
      </c>
      <c r="DW119" s="1040"/>
      <c r="DX119" s="1040"/>
      <c r="DY119" s="1040"/>
      <c r="DZ119" s="1041"/>
    </row>
    <row r="120" spans="1:130" s="246" customFormat="1" ht="26.25" customHeight="1">
      <c r="A120" s="1112"/>
      <c r="B120" s="999"/>
      <c r="C120" s="969" t="s">
        <v>437</v>
      </c>
      <c r="D120" s="970"/>
      <c r="E120" s="970"/>
      <c r="F120" s="970"/>
      <c r="G120" s="970"/>
      <c r="H120" s="970"/>
      <c r="I120" s="970"/>
      <c r="J120" s="970"/>
      <c r="K120" s="970"/>
      <c r="L120" s="970"/>
      <c r="M120" s="970"/>
      <c r="N120" s="970"/>
      <c r="O120" s="970"/>
      <c r="P120" s="970"/>
      <c r="Q120" s="970"/>
      <c r="R120" s="970"/>
      <c r="S120" s="970"/>
      <c r="T120" s="970"/>
      <c r="U120" s="970"/>
      <c r="V120" s="970"/>
      <c r="W120" s="970"/>
      <c r="X120" s="970"/>
      <c r="Y120" s="970"/>
      <c r="Z120" s="971"/>
      <c r="AA120" s="1011" t="s">
        <v>174</v>
      </c>
      <c r="AB120" s="1012"/>
      <c r="AC120" s="1012"/>
      <c r="AD120" s="1012"/>
      <c r="AE120" s="1013"/>
      <c r="AF120" s="1014" t="s">
        <v>174</v>
      </c>
      <c r="AG120" s="1012"/>
      <c r="AH120" s="1012"/>
      <c r="AI120" s="1012"/>
      <c r="AJ120" s="1013"/>
      <c r="AK120" s="1014" t="s">
        <v>174</v>
      </c>
      <c r="AL120" s="1012"/>
      <c r="AM120" s="1012"/>
      <c r="AN120" s="1012"/>
      <c r="AO120" s="1013"/>
      <c r="AP120" s="1015" t="s">
        <v>174</v>
      </c>
      <c r="AQ120" s="1016"/>
      <c r="AR120" s="1016"/>
      <c r="AS120" s="1016"/>
      <c r="AT120" s="1017"/>
      <c r="AU120" s="1042" t="s">
        <v>461</v>
      </c>
      <c r="AV120" s="1043"/>
      <c r="AW120" s="1043"/>
      <c r="AX120" s="1043"/>
      <c r="AY120" s="1044"/>
      <c r="AZ120" s="993" t="s">
        <v>462</v>
      </c>
      <c r="BA120" s="942"/>
      <c r="BB120" s="942"/>
      <c r="BC120" s="942"/>
      <c r="BD120" s="942"/>
      <c r="BE120" s="942"/>
      <c r="BF120" s="942"/>
      <c r="BG120" s="942"/>
      <c r="BH120" s="942"/>
      <c r="BI120" s="942"/>
      <c r="BJ120" s="942"/>
      <c r="BK120" s="942"/>
      <c r="BL120" s="942"/>
      <c r="BM120" s="942"/>
      <c r="BN120" s="942"/>
      <c r="BO120" s="942"/>
      <c r="BP120" s="943"/>
      <c r="BQ120" s="979">
        <v>1955411</v>
      </c>
      <c r="BR120" s="980"/>
      <c r="BS120" s="980"/>
      <c r="BT120" s="980"/>
      <c r="BU120" s="980"/>
      <c r="BV120" s="980">
        <v>2187907</v>
      </c>
      <c r="BW120" s="980"/>
      <c r="BX120" s="980"/>
      <c r="BY120" s="980"/>
      <c r="BZ120" s="980"/>
      <c r="CA120" s="980">
        <v>2291813</v>
      </c>
      <c r="CB120" s="980"/>
      <c r="CC120" s="980"/>
      <c r="CD120" s="980"/>
      <c r="CE120" s="980"/>
      <c r="CF120" s="994">
        <v>170.2</v>
      </c>
      <c r="CG120" s="995"/>
      <c r="CH120" s="995"/>
      <c r="CI120" s="995"/>
      <c r="CJ120" s="995"/>
      <c r="CK120" s="1060" t="s">
        <v>463</v>
      </c>
      <c r="CL120" s="1061"/>
      <c r="CM120" s="1061"/>
      <c r="CN120" s="1061"/>
      <c r="CO120" s="1062"/>
      <c r="CP120" s="1068" t="s">
        <v>464</v>
      </c>
      <c r="CQ120" s="1069"/>
      <c r="CR120" s="1069"/>
      <c r="CS120" s="1069"/>
      <c r="CT120" s="1069"/>
      <c r="CU120" s="1069"/>
      <c r="CV120" s="1069"/>
      <c r="CW120" s="1069"/>
      <c r="CX120" s="1069"/>
      <c r="CY120" s="1069"/>
      <c r="CZ120" s="1069"/>
      <c r="DA120" s="1069"/>
      <c r="DB120" s="1069"/>
      <c r="DC120" s="1069"/>
      <c r="DD120" s="1069"/>
      <c r="DE120" s="1069"/>
      <c r="DF120" s="1070"/>
      <c r="DG120" s="979">
        <v>524322</v>
      </c>
      <c r="DH120" s="980"/>
      <c r="DI120" s="980"/>
      <c r="DJ120" s="980"/>
      <c r="DK120" s="980"/>
      <c r="DL120" s="980">
        <v>475902</v>
      </c>
      <c r="DM120" s="980"/>
      <c r="DN120" s="980"/>
      <c r="DO120" s="980"/>
      <c r="DP120" s="980"/>
      <c r="DQ120" s="980">
        <v>428028</v>
      </c>
      <c r="DR120" s="980"/>
      <c r="DS120" s="980"/>
      <c r="DT120" s="980"/>
      <c r="DU120" s="980"/>
      <c r="DV120" s="981">
        <v>31.8</v>
      </c>
      <c r="DW120" s="981"/>
      <c r="DX120" s="981"/>
      <c r="DY120" s="981"/>
      <c r="DZ120" s="982"/>
    </row>
    <row r="121" spans="1:130" s="246" customFormat="1" ht="26.25" customHeight="1">
      <c r="A121" s="1112"/>
      <c r="B121" s="999"/>
      <c r="C121" s="1020" t="s">
        <v>465</v>
      </c>
      <c r="D121" s="1021"/>
      <c r="E121" s="1021"/>
      <c r="F121" s="1021"/>
      <c r="G121" s="1021"/>
      <c r="H121" s="1021"/>
      <c r="I121" s="1021"/>
      <c r="J121" s="1021"/>
      <c r="K121" s="1021"/>
      <c r="L121" s="1021"/>
      <c r="M121" s="1021"/>
      <c r="N121" s="1021"/>
      <c r="O121" s="1021"/>
      <c r="P121" s="1021"/>
      <c r="Q121" s="1021"/>
      <c r="R121" s="1021"/>
      <c r="S121" s="1021"/>
      <c r="T121" s="1021"/>
      <c r="U121" s="1021"/>
      <c r="V121" s="1021"/>
      <c r="W121" s="1021"/>
      <c r="X121" s="1021"/>
      <c r="Y121" s="1021"/>
      <c r="Z121" s="1022"/>
      <c r="AA121" s="1011" t="s">
        <v>174</v>
      </c>
      <c r="AB121" s="1012"/>
      <c r="AC121" s="1012"/>
      <c r="AD121" s="1012"/>
      <c r="AE121" s="1013"/>
      <c r="AF121" s="1014" t="s">
        <v>174</v>
      </c>
      <c r="AG121" s="1012"/>
      <c r="AH121" s="1012"/>
      <c r="AI121" s="1012"/>
      <c r="AJ121" s="1013"/>
      <c r="AK121" s="1014" t="s">
        <v>174</v>
      </c>
      <c r="AL121" s="1012"/>
      <c r="AM121" s="1012"/>
      <c r="AN121" s="1012"/>
      <c r="AO121" s="1013"/>
      <c r="AP121" s="1015" t="s">
        <v>174</v>
      </c>
      <c r="AQ121" s="1016"/>
      <c r="AR121" s="1016"/>
      <c r="AS121" s="1016"/>
      <c r="AT121" s="1017"/>
      <c r="AU121" s="1045"/>
      <c r="AV121" s="1046"/>
      <c r="AW121" s="1046"/>
      <c r="AX121" s="1046"/>
      <c r="AY121" s="1047"/>
      <c r="AZ121" s="1002" t="s">
        <v>466</v>
      </c>
      <c r="BA121" s="1003"/>
      <c r="BB121" s="1003"/>
      <c r="BC121" s="1003"/>
      <c r="BD121" s="1003"/>
      <c r="BE121" s="1003"/>
      <c r="BF121" s="1003"/>
      <c r="BG121" s="1003"/>
      <c r="BH121" s="1003"/>
      <c r="BI121" s="1003"/>
      <c r="BJ121" s="1003"/>
      <c r="BK121" s="1003"/>
      <c r="BL121" s="1003"/>
      <c r="BM121" s="1003"/>
      <c r="BN121" s="1003"/>
      <c r="BO121" s="1003"/>
      <c r="BP121" s="1004"/>
      <c r="BQ121" s="972" t="s">
        <v>174</v>
      </c>
      <c r="BR121" s="973"/>
      <c r="BS121" s="973"/>
      <c r="BT121" s="973"/>
      <c r="BU121" s="973"/>
      <c r="BV121" s="973" t="s">
        <v>433</v>
      </c>
      <c r="BW121" s="973"/>
      <c r="BX121" s="973"/>
      <c r="BY121" s="973"/>
      <c r="BZ121" s="973"/>
      <c r="CA121" s="973" t="s">
        <v>174</v>
      </c>
      <c r="CB121" s="973"/>
      <c r="CC121" s="973"/>
      <c r="CD121" s="973"/>
      <c r="CE121" s="973"/>
      <c r="CF121" s="967" t="s">
        <v>174</v>
      </c>
      <c r="CG121" s="968"/>
      <c r="CH121" s="968"/>
      <c r="CI121" s="968"/>
      <c r="CJ121" s="968"/>
      <c r="CK121" s="1063"/>
      <c r="CL121" s="1064"/>
      <c r="CM121" s="1064"/>
      <c r="CN121" s="1064"/>
      <c r="CO121" s="1065"/>
      <c r="CP121" s="1073" t="s">
        <v>467</v>
      </c>
      <c r="CQ121" s="1074"/>
      <c r="CR121" s="1074"/>
      <c r="CS121" s="1074"/>
      <c r="CT121" s="1074"/>
      <c r="CU121" s="1074"/>
      <c r="CV121" s="1074"/>
      <c r="CW121" s="1074"/>
      <c r="CX121" s="1074"/>
      <c r="CY121" s="1074"/>
      <c r="CZ121" s="1074"/>
      <c r="DA121" s="1074"/>
      <c r="DB121" s="1074"/>
      <c r="DC121" s="1074"/>
      <c r="DD121" s="1074"/>
      <c r="DE121" s="1074"/>
      <c r="DF121" s="1075"/>
      <c r="DG121" s="972" t="s">
        <v>174</v>
      </c>
      <c r="DH121" s="973"/>
      <c r="DI121" s="973"/>
      <c r="DJ121" s="973"/>
      <c r="DK121" s="973"/>
      <c r="DL121" s="973" t="s">
        <v>174</v>
      </c>
      <c r="DM121" s="973"/>
      <c r="DN121" s="973"/>
      <c r="DO121" s="973"/>
      <c r="DP121" s="973"/>
      <c r="DQ121" s="973" t="s">
        <v>174</v>
      </c>
      <c r="DR121" s="973"/>
      <c r="DS121" s="973"/>
      <c r="DT121" s="973"/>
      <c r="DU121" s="973"/>
      <c r="DV121" s="974" t="s">
        <v>174</v>
      </c>
      <c r="DW121" s="974"/>
      <c r="DX121" s="974"/>
      <c r="DY121" s="974"/>
      <c r="DZ121" s="975"/>
    </row>
    <row r="122" spans="1:130" s="246" customFormat="1" ht="26.25" customHeight="1">
      <c r="A122" s="1112"/>
      <c r="B122" s="999"/>
      <c r="C122" s="969" t="s">
        <v>447</v>
      </c>
      <c r="D122" s="970"/>
      <c r="E122" s="970"/>
      <c r="F122" s="970"/>
      <c r="G122" s="970"/>
      <c r="H122" s="970"/>
      <c r="I122" s="970"/>
      <c r="J122" s="970"/>
      <c r="K122" s="970"/>
      <c r="L122" s="970"/>
      <c r="M122" s="970"/>
      <c r="N122" s="970"/>
      <c r="O122" s="970"/>
      <c r="P122" s="970"/>
      <c r="Q122" s="970"/>
      <c r="R122" s="970"/>
      <c r="S122" s="970"/>
      <c r="T122" s="970"/>
      <c r="U122" s="970"/>
      <c r="V122" s="970"/>
      <c r="W122" s="970"/>
      <c r="X122" s="970"/>
      <c r="Y122" s="970"/>
      <c r="Z122" s="971"/>
      <c r="AA122" s="1011" t="s">
        <v>174</v>
      </c>
      <c r="AB122" s="1012"/>
      <c r="AC122" s="1012"/>
      <c r="AD122" s="1012"/>
      <c r="AE122" s="1013"/>
      <c r="AF122" s="1014" t="s">
        <v>433</v>
      </c>
      <c r="AG122" s="1012"/>
      <c r="AH122" s="1012"/>
      <c r="AI122" s="1012"/>
      <c r="AJ122" s="1013"/>
      <c r="AK122" s="1014" t="s">
        <v>174</v>
      </c>
      <c r="AL122" s="1012"/>
      <c r="AM122" s="1012"/>
      <c r="AN122" s="1012"/>
      <c r="AO122" s="1013"/>
      <c r="AP122" s="1015" t="s">
        <v>174</v>
      </c>
      <c r="AQ122" s="1016"/>
      <c r="AR122" s="1016"/>
      <c r="AS122" s="1016"/>
      <c r="AT122" s="1017"/>
      <c r="AU122" s="1045"/>
      <c r="AV122" s="1046"/>
      <c r="AW122" s="1046"/>
      <c r="AX122" s="1046"/>
      <c r="AY122" s="1047"/>
      <c r="AZ122" s="1027" t="s">
        <v>468</v>
      </c>
      <c r="BA122" s="1018"/>
      <c r="BB122" s="1018"/>
      <c r="BC122" s="1018"/>
      <c r="BD122" s="1018"/>
      <c r="BE122" s="1018"/>
      <c r="BF122" s="1018"/>
      <c r="BG122" s="1018"/>
      <c r="BH122" s="1018"/>
      <c r="BI122" s="1018"/>
      <c r="BJ122" s="1018"/>
      <c r="BK122" s="1018"/>
      <c r="BL122" s="1018"/>
      <c r="BM122" s="1018"/>
      <c r="BN122" s="1018"/>
      <c r="BO122" s="1018"/>
      <c r="BP122" s="1019"/>
      <c r="BQ122" s="1050">
        <v>1809726</v>
      </c>
      <c r="BR122" s="1051"/>
      <c r="BS122" s="1051"/>
      <c r="BT122" s="1051"/>
      <c r="BU122" s="1051"/>
      <c r="BV122" s="1051">
        <v>1797488</v>
      </c>
      <c r="BW122" s="1051"/>
      <c r="BX122" s="1051"/>
      <c r="BY122" s="1051"/>
      <c r="BZ122" s="1051"/>
      <c r="CA122" s="1051">
        <v>1811146</v>
      </c>
      <c r="CB122" s="1051"/>
      <c r="CC122" s="1051"/>
      <c r="CD122" s="1051"/>
      <c r="CE122" s="1051"/>
      <c r="CF122" s="1071">
        <v>134.5</v>
      </c>
      <c r="CG122" s="1072"/>
      <c r="CH122" s="1072"/>
      <c r="CI122" s="1072"/>
      <c r="CJ122" s="1072"/>
      <c r="CK122" s="1063"/>
      <c r="CL122" s="1064"/>
      <c r="CM122" s="1064"/>
      <c r="CN122" s="1064"/>
      <c r="CO122" s="1065"/>
      <c r="CP122" s="1073" t="s">
        <v>469</v>
      </c>
      <c r="CQ122" s="1074"/>
      <c r="CR122" s="1074"/>
      <c r="CS122" s="1074"/>
      <c r="CT122" s="1074"/>
      <c r="CU122" s="1074"/>
      <c r="CV122" s="1074"/>
      <c r="CW122" s="1074"/>
      <c r="CX122" s="1074"/>
      <c r="CY122" s="1074"/>
      <c r="CZ122" s="1074"/>
      <c r="DA122" s="1074"/>
      <c r="DB122" s="1074"/>
      <c r="DC122" s="1074"/>
      <c r="DD122" s="1074"/>
      <c r="DE122" s="1074"/>
      <c r="DF122" s="1075"/>
      <c r="DG122" s="972" t="s">
        <v>433</v>
      </c>
      <c r="DH122" s="973"/>
      <c r="DI122" s="973"/>
      <c r="DJ122" s="973"/>
      <c r="DK122" s="973"/>
      <c r="DL122" s="973" t="s">
        <v>174</v>
      </c>
      <c r="DM122" s="973"/>
      <c r="DN122" s="973"/>
      <c r="DO122" s="973"/>
      <c r="DP122" s="973"/>
      <c r="DQ122" s="973" t="s">
        <v>174</v>
      </c>
      <c r="DR122" s="973"/>
      <c r="DS122" s="973"/>
      <c r="DT122" s="973"/>
      <c r="DU122" s="973"/>
      <c r="DV122" s="974" t="s">
        <v>433</v>
      </c>
      <c r="DW122" s="974"/>
      <c r="DX122" s="974"/>
      <c r="DY122" s="974"/>
      <c r="DZ122" s="975"/>
    </row>
    <row r="123" spans="1:130" s="246" customFormat="1" ht="26.25" customHeight="1">
      <c r="A123" s="1112"/>
      <c r="B123" s="999"/>
      <c r="C123" s="969" t="s">
        <v>453</v>
      </c>
      <c r="D123" s="970"/>
      <c r="E123" s="970"/>
      <c r="F123" s="970"/>
      <c r="G123" s="970"/>
      <c r="H123" s="970"/>
      <c r="I123" s="970"/>
      <c r="J123" s="970"/>
      <c r="K123" s="970"/>
      <c r="L123" s="970"/>
      <c r="M123" s="970"/>
      <c r="N123" s="970"/>
      <c r="O123" s="970"/>
      <c r="P123" s="970"/>
      <c r="Q123" s="970"/>
      <c r="R123" s="970"/>
      <c r="S123" s="970"/>
      <c r="T123" s="970"/>
      <c r="U123" s="970"/>
      <c r="V123" s="970"/>
      <c r="W123" s="970"/>
      <c r="X123" s="970"/>
      <c r="Y123" s="970"/>
      <c r="Z123" s="971"/>
      <c r="AA123" s="1011" t="s">
        <v>433</v>
      </c>
      <c r="AB123" s="1012"/>
      <c r="AC123" s="1012"/>
      <c r="AD123" s="1012"/>
      <c r="AE123" s="1013"/>
      <c r="AF123" s="1014" t="s">
        <v>433</v>
      </c>
      <c r="AG123" s="1012"/>
      <c r="AH123" s="1012"/>
      <c r="AI123" s="1012"/>
      <c r="AJ123" s="1013"/>
      <c r="AK123" s="1014" t="s">
        <v>433</v>
      </c>
      <c r="AL123" s="1012"/>
      <c r="AM123" s="1012"/>
      <c r="AN123" s="1012"/>
      <c r="AO123" s="1013"/>
      <c r="AP123" s="1015" t="s">
        <v>433</v>
      </c>
      <c r="AQ123" s="1016"/>
      <c r="AR123" s="1016"/>
      <c r="AS123" s="1016"/>
      <c r="AT123" s="1017"/>
      <c r="AU123" s="1048"/>
      <c r="AV123" s="1049"/>
      <c r="AW123" s="1049"/>
      <c r="AX123" s="1049"/>
      <c r="AY123" s="1049"/>
      <c r="AZ123" s="277" t="s">
        <v>187</v>
      </c>
      <c r="BA123" s="277"/>
      <c r="BB123" s="277"/>
      <c r="BC123" s="277"/>
      <c r="BD123" s="277"/>
      <c r="BE123" s="277"/>
      <c r="BF123" s="277"/>
      <c r="BG123" s="277"/>
      <c r="BH123" s="277"/>
      <c r="BI123" s="277"/>
      <c r="BJ123" s="277"/>
      <c r="BK123" s="277"/>
      <c r="BL123" s="277"/>
      <c r="BM123" s="277"/>
      <c r="BN123" s="277"/>
      <c r="BO123" s="1028" t="s">
        <v>470</v>
      </c>
      <c r="BP123" s="1059"/>
      <c r="BQ123" s="1118">
        <v>3765137</v>
      </c>
      <c r="BR123" s="1119"/>
      <c r="BS123" s="1119"/>
      <c r="BT123" s="1119"/>
      <c r="BU123" s="1119"/>
      <c r="BV123" s="1119">
        <v>3985395</v>
      </c>
      <c r="BW123" s="1119"/>
      <c r="BX123" s="1119"/>
      <c r="BY123" s="1119"/>
      <c r="BZ123" s="1119"/>
      <c r="CA123" s="1119">
        <v>4102959</v>
      </c>
      <c r="CB123" s="1119"/>
      <c r="CC123" s="1119"/>
      <c r="CD123" s="1119"/>
      <c r="CE123" s="1119"/>
      <c r="CF123" s="1052"/>
      <c r="CG123" s="1053"/>
      <c r="CH123" s="1053"/>
      <c r="CI123" s="1053"/>
      <c r="CJ123" s="1054"/>
      <c r="CK123" s="1063"/>
      <c r="CL123" s="1064"/>
      <c r="CM123" s="1064"/>
      <c r="CN123" s="1064"/>
      <c r="CO123" s="1065"/>
      <c r="CP123" s="1073" t="s">
        <v>401</v>
      </c>
      <c r="CQ123" s="1074"/>
      <c r="CR123" s="1074"/>
      <c r="CS123" s="1074"/>
      <c r="CT123" s="1074"/>
      <c r="CU123" s="1074"/>
      <c r="CV123" s="1074"/>
      <c r="CW123" s="1074"/>
      <c r="CX123" s="1074"/>
      <c r="CY123" s="1074"/>
      <c r="CZ123" s="1074"/>
      <c r="DA123" s="1074"/>
      <c r="DB123" s="1074"/>
      <c r="DC123" s="1074"/>
      <c r="DD123" s="1074"/>
      <c r="DE123" s="1074"/>
      <c r="DF123" s="1075"/>
      <c r="DG123" s="1011" t="s">
        <v>174</v>
      </c>
      <c r="DH123" s="1012"/>
      <c r="DI123" s="1012"/>
      <c r="DJ123" s="1012"/>
      <c r="DK123" s="1013"/>
      <c r="DL123" s="1014" t="s">
        <v>174</v>
      </c>
      <c r="DM123" s="1012"/>
      <c r="DN123" s="1012"/>
      <c r="DO123" s="1012"/>
      <c r="DP123" s="1013"/>
      <c r="DQ123" s="1014" t="s">
        <v>174</v>
      </c>
      <c r="DR123" s="1012"/>
      <c r="DS123" s="1012"/>
      <c r="DT123" s="1012"/>
      <c r="DU123" s="1013"/>
      <c r="DV123" s="1015" t="s">
        <v>434</v>
      </c>
      <c r="DW123" s="1016"/>
      <c r="DX123" s="1016"/>
      <c r="DY123" s="1016"/>
      <c r="DZ123" s="1017"/>
    </row>
    <row r="124" spans="1:130" s="246" customFormat="1" ht="26.25" customHeight="1" thickBot="1">
      <c r="A124" s="1112"/>
      <c r="B124" s="999"/>
      <c r="C124" s="969" t="s">
        <v>456</v>
      </c>
      <c r="D124" s="970"/>
      <c r="E124" s="970"/>
      <c r="F124" s="970"/>
      <c r="G124" s="970"/>
      <c r="H124" s="970"/>
      <c r="I124" s="970"/>
      <c r="J124" s="970"/>
      <c r="K124" s="970"/>
      <c r="L124" s="970"/>
      <c r="M124" s="970"/>
      <c r="N124" s="970"/>
      <c r="O124" s="970"/>
      <c r="P124" s="970"/>
      <c r="Q124" s="970"/>
      <c r="R124" s="970"/>
      <c r="S124" s="970"/>
      <c r="T124" s="970"/>
      <c r="U124" s="970"/>
      <c r="V124" s="970"/>
      <c r="W124" s="970"/>
      <c r="X124" s="970"/>
      <c r="Y124" s="970"/>
      <c r="Z124" s="971"/>
      <c r="AA124" s="1011" t="s">
        <v>174</v>
      </c>
      <c r="AB124" s="1012"/>
      <c r="AC124" s="1012"/>
      <c r="AD124" s="1012"/>
      <c r="AE124" s="1013"/>
      <c r="AF124" s="1014" t="s">
        <v>174</v>
      </c>
      <c r="AG124" s="1012"/>
      <c r="AH124" s="1012"/>
      <c r="AI124" s="1012"/>
      <c r="AJ124" s="1013"/>
      <c r="AK124" s="1014" t="s">
        <v>174</v>
      </c>
      <c r="AL124" s="1012"/>
      <c r="AM124" s="1012"/>
      <c r="AN124" s="1012"/>
      <c r="AO124" s="1013"/>
      <c r="AP124" s="1015" t="s">
        <v>174</v>
      </c>
      <c r="AQ124" s="1016"/>
      <c r="AR124" s="1016"/>
      <c r="AS124" s="1016"/>
      <c r="AT124" s="1017"/>
      <c r="AU124" s="1114" t="s">
        <v>471</v>
      </c>
      <c r="AV124" s="1115"/>
      <c r="AW124" s="1115"/>
      <c r="AX124" s="1115"/>
      <c r="AY124" s="1115"/>
      <c r="AZ124" s="1115"/>
      <c r="BA124" s="1115"/>
      <c r="BB124" s="1115"/>
      <c r="BC124" s="1115"/>
      <c r="BD124" s="1115"/>
      <c r="BE124" s="1115"/>
      <c r="BF124" s="1115"/>
      <c r="BG124" s="1115"/>
      <c r="BH124" s="1115"/>
      <c r="BI124" s="1115"/>
      <c r="BJ124" s="1115"/>
      <c r="BK124" s="1115"/>
      <c r="BL124" s="1115"/>
      <c r="BM124" s="1115"/>
      <c r="BN124" s="1115"/>
      <c r="BO124" s="1115"/>
      <c r="BP124" s="1116"/>
      <c r="BQ124" s="1117" t="s">
        <v>174</v>
      </c>
      <c r="BR124" s="1081"/>
      <c r="BS124" s="1081"/>
      <c r="BT124" s="1081"/>
      <c r="BU124" s="1081"/>
      <c r="BV124" s="1081" t="s">
        <v>174</v>
      </c>
      <c r="BW124" s="1081"/>
      <c r="BX124" s="1081"/>
      <c r="BY124" s="1081"/>
      <c r="BZ124" s="1081"/>
      <c r="CA124" s="1081" t="s">
        <v>174</v>
      </c>
      <c r="CB124" s="1081"/>
      <c r="CC124" s="1081"/>
      <c r="CD124" s="1081"/>
      <c r="CE124" s="1081"/>
      <c r="CF124" s="1082"/>
      <c r="CG124" s="1083"/>
      <c r="CH124" s="1083"/>
      <c r="CI124" s="1083"/>
      <c r="CJ124" s="1084"/>
      <c r="CK124" s="1066"/>
      <c r="CL124" s="1066"/>
      <c r="CM124" s="1066"/>
      <c r="CN124" s="1066"/>
      <c r="CO124" s="1067"/>
      <c r="CP124" s="1073" t="s">
        <v>472</v>
      </c>
      <c r="CQ124" s="1074"/>
      <c r="CR124" s="1074"/>
      <c r="CS124" s="1074"/>
      <c r="CT124" s="1074"/>
      <c r="CU124" s="1074"/>
      <c r="CV124" s="1074"/>
      <c r="CW124" s="1074"/>
      <c r="CX124" s="1074"/>
      <c r="CY124" s="1074"/>
      <c r="CZ124" s="1074"/>
      <c r="DA124" s="1074"/>
      <c r="DB124" s="1074"/>
      <c r="DC124" s="1074"/>
      <c r="DD124" s="1074"/>
      <c r="DE124" s="1074"/>
      <c r="DF124" s="1075"/>
      <c r="DG124" s="1058" t="s">
        <v>174</v>
      </c>
      <c r="DH124" s="1037"/>
      <c r="DI124" s="1037"/>
      <c r="DJ124" s="1037"/>
      <c r="DK124" s="1038"/>
      <c r="DL124" s="1036" t="s">
        <v>434</v>
      </c>
      <c r="DM124" s="1037"/>
      <c r="DN124" s="1037"/>
      <c r="DO124" s="1037"/>
      <c r="DP124" s="1038"/>
      <c r="DQ124" s="1036" t="s">
        <v>174</v>
      </c>
      <c r="DR124" s="1037"/>
      <c r="DS124" s="1037"/>
      <c r="DT124" s="1037"/>
      <c r="DU124" s="1038"/>
      <c r="DV124" s="1039" t="s">
        <v>174</v>
      </c>
      <c r="DW124" s="1040"/>
      <c r="DX124" s="1040"/>
      <c r="DY124" s="1040"/>
      <c r="DZ124" s="1041"/>
    </row>
    <row r="125" spans="1:130" s="246" customFormat="1" ht="26.25" customHeight="1">
      <c r="A125" s="1112"/>
      <c r="B125" s="999"/>
      <c r="C125" s="969" t="s">
        <v>458</v>
      </c>
      <c r="D125" s="970"/>
      <c r="E125" s="970"/>
      <c r="F125" s="970"/>
      <c r="G125" s="970"/>
      <c r="H125" s="970"/>
      <c r="I125" s="970"/>
      <c r="J125" s="970"/>
      <c r="K125" s="970"/>
      <c r="L125" s="970"/>
      <c r="M125" s="970"/>
      <c r="N125" s="970"/>
      <c r="O125" s="970"/>
      <c r="P125" s="970"/>
      <c r="Q125" s="970"/>
      <c r="R125" s="970"/>
      <c r="S125" s="970"/>
      <c r="T125" s="970"/>
      <c r="U125" s="970"/>
      <c r="V125" s="970"/>
      <c r="W125" s="970"/>
      <c r="X125" s="970"/>
      <c r="Y125" s="970"/>
      <c r="Z125" s="971"/>
      <c r="AA125" s="1011" t="s">
        <v>174</v>
      </c>
      <c r="AB125" s="1012"/>
      <c r="AC125" s="1012"/>
      <c r="AD125" s="1012"/>
      <c r="AE125" s="1013"/>
      <c r="AF125" s="1014" t="s">
        <v>174</v>
      </c>
      <c r="AG125" s="1012"/>
      <c r="AH125" s="1012"/>
      <c r="AI125" s="1012"/>
      <c r="AJ125" s="1013"/>
      <c r="AK125" s="1014" t="s">
        <v>174</v>
      </c>
      <c r="AL125" s="1012"/>
      <c r="AM125" s="1012"/>
      <c r="AN125" s="1012"/>
      <c r="AO125" s="1013"/>
      <c r="AP125" s="1015" t="s">
        <v>434</v>
      </c>
      <c r="AQ125" s="1016"/>
      <c r="AR125" s="1016"/>
      <c r="AS125" s="1016"/>
      <c r="AT125" s="101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6" t="s">
        <v>473</v>
      </c>
      <c r="CL125" s="1061"/>
      <c r="CM125" s="1061"/>
      <c r="CN125" s="1061"/>
      <c r="CO125" s="1062"/>
      <c r="CP125" s="993" t="s">
        <v>474</v>
      </c>
      <c r="CQ125" s="942"/>
      <c r="CR125" s="942"/>
      <c r="CS125" s="942"/>
      <c r="CT125" s="942"/>
      <c r="CU125" s="942"/>
      <c r="CV125" s="942"/>
      <c r="CW125" s="942"/>
      <c r="CX125" s="942"/>
      <c r="CY125" s="942"/>
      <c r="CZ125" s="942"/>
      <c r="DA125" s="942"/>
      <c r="DB125" s="942"/>
      <c r="DC125" s="942"/>
      <c r="DD125" s="942"/>
      <c r="DE125" s="942"/>
      <c r="DF125" s="943"/>
      <c r="DG125" s="979" t="s">
        <v>174</v>
      </c>
      <c r="DH125" s="980"/>
      <c r="DI125" s="980"/>
      <c r="DJ125" s="980"/>
      <c r="DK125" s="980"/>
      <c r="DL125" s="980" t="s">
        <v>174</v>
      </c>
      <c r="DM125" s="980"/>
      <c r="DN125" s="980"/>
      <c r="DO125" s="980"/>
      <c r="DP125" s="980"/>
      <c r="DQ125" s="980" t="s">
        <v>174</v>
      </c>
      <c r="DR125" s="980"/>
      <c r="DS125" s="980"/>
      <c r="DT125" s="980"/>
      <c r="DU125" s="980"/>
      <c r="DV125" s="981" t="s">
        <v>434</v>
      </c>
      <c r="DW125" s="981"/>
      <c r="DX125" s="981"/>
      <c r="DY125" s="981"/>
      <c r="DZ125" s="982"/>
    </row>
    <row r="126" spans="1:130" s="246" customFormat="1" ht="26.25" customHeight="1" thickBot="1">
      <c r="A126" s="1112"/>
      <c r="B126" s="999"/>
      <c r="C126" s="969" t="s">
        <v>460</v>
      </c>
      <c r="D126" s="970"/>
      <c r="E126" s="970"/>
      <c r="F126" s="970"/>
      <c r="G126" s="970"/>
      <c r="H126" s="970"/>
      <c r="I126" s="970"/>
      <c r="J126" s="970"/>
      <c r="K126" s="970"/>
      <c r="L126" s="970"/>
      <c r="M126" s="970"/>
      <c r="N126" s="970"/>
      <c r="O126" s="970"/>
      <c r="P126" s="970"/>
      <c r="Q126" s="970"/>
      <c r="R126" s="970"/>
      <c r="S126" s="970"/>
      <c r="T126" s="970"/>
      <c r="U126" s="970"/>
      <c r="V126" s="970"/>
      <c r="W126" s="970"/>
      <c r="X126" s="970"/>
      <c r="Y126" s="970"/>
      <c r="Z126" s="971"/>
      <c r="AA126" s="1011" t="s">
        <v>174</v>
      </c>
      <c r="AB126" s="1012"/>
      <c r="AC126" s="1012"/>
      <c r="AD126" s="1012"/>
      <c r="AE126" s="1013"/>
      <c r="AF126" s="1014" t="s">
        <v>434</v>
      </c>
      <c r="AG126" s="1012"/>
      <c r="AH126" s="1012"/>
      <c r="AI126" s="1012"/>
      <c r="AJ126" s="1013"/>
      <c r="AK126" s="1014" t="s">
        <v>174</v>
      </c>
      <c r="AL126" s="1012"/>
      <c r="AM126" s="1012"/>
      <c r="AN126" s="1012"/>
      <c r="AO126" s="1013"/>
      <c r="AP126" s="1015" t="s">
        <v>434</v>
      </c>
      <c r="AQ126" s="1016"/>
      <c r="AR126" s="1016"/>
      <c r="AS126" s="1016"/>
      <c r="AT126" s="101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7"/>
      <c r="CL126" s="1064"/>
      <c r="CM126" s="1064"/>
      <c r="CN126" s="1064"/>
      <c r="CO126" s="1065"/>
      <c r="CP126" s="1002" t="s">
        <v>475</v>
      </c>
      <c r="CQ126" s="1003"/>
      <c r="CR126" s="1003"/>
      <c r="CS126" s="1003"/>
      <c r="CT126" s="1003"/>
      <c r="CU126" s="1003"/>
      <c r="CV126" s="1003"/>
      <c r="CW126" s="1003"/>
      <c r="CX126" s="1003"/>
      <c r="CY126" s="1003"/>
      <c r="CZ126" s="1003"/>
      <c r="DA126" s="1003"/>
      <c r="DB126" s="1003"/>
      <c r="DC126" s="1003"/>
      <c r="DD126" s="1003"/>
      <c r="DE126" s="1003"/>
      <c r="DF126" s="1004"/>
      <c r="DG126" s="972" t="s">
        <v>434</v>
      </c>
      <c r="DH126" s="973"/>
      <c r="DI126" s="973"/>
      <c r="DJ126" s="973"/>
      <c r="DK126" s="973"/>
      <c r="DL126" s="973" t="s">
        <v>174</v>
      </c>
      <c r="DM126" s="973"/>
      <c r="DN126" s="973"/>
      <c r="DO126" s="973"/>
      <c r="DP126" s="973"/>
      <c r="DQ126" s="973" t="s">
        <v>174</v>
      </c>
      <c r="DR126" s="973"/>
      <c r="DS126" s="973"/>
      <c r="DT126" s="973"/>
      <c r="DU126" s="973"/>
      <c r="DV126" s="974" t="s">
        <v>174</v>
      </c>
      <c r="DW126" s="974"/>
      <c r="DX126" s="974"/>
      <c r="DY126" s="974"/>
      <c r="DZ126" s="975"/>
    </row>
    <row r="127" spans="1:130" s="246" customFormat="1" ht="26.25" customHeight="1">
      <c r="A127" s="1113"/>
      <c r="B127" s="1001"/>
      <c r="C127" s="1055" t="s">
        <v>476</v>
      </c>
      <c r="D127" s="1056"/>
      <c r="E127" s="1056"/>
      <c r="F127" s="1056"/>
      <c r="G127" s="1056"/>
      <c r="H127" s="1056"/>
      <c r="I127" s="1056"/>
      <c r="J127" s="1056"/>
      <c r="K127" s="1056"/>
      <c r="L127" s="1056"/>
      <c r="M127" s="1056"/>
      <c r="N127" s="1056"/>
      <c r="O127" s="1056"/>
      <c r="P127" s="1056"/>
      <c r="Q127" s="1056"/>
      <c r="R127" s="1056"/>
      <c r="S127" s="1056"/>
      <c r="T127" s="1056"/>
      <c r="U127" s="1056"/>
      <c r="V127" s="1056"/>
      <c r="W127" s="1056"/>
      <c r="X127" s="1056"/>
      <c r="Y127" s="1056"/>
      <c r="Z127" s="1057"/>
      <c r="AA127" s="1011" t="s">
        <v>174</v>
      </c>
      <c r="AB127" s="1012"/>
      <c r="AC127" s="1012"/>
      <c r="AD127" s="1012"/>
      <c r="AE127" s="1013"/>
      <c r="AF127" s="1014" t="s">
        <v>174</v>
      </c>
      <c r="AG127" s="1012"/>
      <c r="AH127" s="1012"/>
      <c r="AI127" s="1012"/>
      <c r="AJ127" s="1013"/>
      <c r="AK127" s="1014" t="s">
        <v>174</v>
      </c>
      <c r="AL127" s="1012"/>
      <c r="AM127" s="1012"/>
      <c r="AN127" s="1012"/>
      <c r="AO127" s="1013"/>
      <c r="AP127" s="1015" t="s">
        <v>434</v>
      </c>
      <c r="AQ127" s="1016"/>
      <c r="AR127" s="1016"/>
      <c r="AS127" s="1016"/>
      <c r="AT127" s="1017"/>
      <c r="AU127" s="282"/>
      <c r="AV127" s="282"/>
      <c r="AW127" s="282"/>
      <c r="AX127" s="1085" t="s">
        <v>477</v>
      </c>
      <c r="AY127" s="1086"/>
      <c r="AZ127" s="1086"/>
      <c r="BA127" s="1086"/>
      <c r="BB127" s="1086"/>
      <c r="BC127" s="1086"/>
      <c r="BD127" s="1086"/>
      <c r="BE127" s="1087"/>
      <c r="BF127" s="1088" t="s">
        <v>478</v>
      </c>
      <c r="BG127" s="1086"/>
      <c r="BH127" s="1086"/>
      <c r="BI127" s="1086"/>
      <c r="BJ127" s="1086"/>
      <c r="BK127" s="1086"/>
      <c r="BL127" s="1087"/>
      <c r="BM127" s="1088" t="s">
        <v>479</v>
      </c>
      <c r="BN127" s="1086"/>
      <c r="BO127" s="1086"/>
      <c r="BP127" s="1086"/>
      <c r="BQ127" s="1086"/>
      <c r="BR127" s="1086"/>
      <c r="BS127" s="1087"/>
      <c r="BT127" s="1088" t="s">
        <v>480</v>
      </c>
      <c r="BU127" s="1086"/>
      <c r="BV127" s="1086"/>
      <c r="BW127" s="1086"/>
      <c r="BX127" s="1086"/>
      <c r="BY127" s="1086"/>
      <c r="BZ127" s="1110"/>
      <c r="CA127" s="282"/>
      <c r="CB127" s="282"/>
      <c r="CC127" s="282"/>
      <c r="CD127" s="283"/>
      <c r="CE127" s="283"/>
      <c r="CF127" s="283"/>
      <c r="CG127" s="280"/>
      <c r="CH127" s="280"/>
      <c r="CI127" s="280"/>
      <c r="CJ127" s="281"/>
      <c r="CK127" s="1077"/>
      <c r="CL127" s="1064"/>
      <c r="CM127" s="1064"/>
      <c r="CN127" s="1064"/>
      <c r="CO127" s="1065"/>
      <c r="CP127" s="1002" t="s">
        <v>481</v>
      </c>
      <c r="CQ127" s="1003"/>
      <c r="CR127" s="1003"/>
      <c r="CS127" s="1003"/>
      <c r="CT127" s="1003"/>
      <c r="CU127" s="1003"/>
      <c r="CV127" s="1003"/>
      <c r="CW127" s="1003"/>
      <c r="CX127" s="1003"/>
      <c r="CY127" s="1003"/>
      <c r="CZ127" s="1003"/>
      <c r="DA127" s="1003"/>
      <c r="DB127" s="1003"/>
      <c r="DC127" s="1003"/>
      <c r="DD127" s="1003"/>
      <c r="DE127" s="1003"/>
      <c r="DF127" s="1004"/>
      <c r="DG127" s="972" t="s">
        <v>174</v>
      </c>
      <c r="DH127" s="973"/>
      <c r="DI127" s="973"/>
      <c r="DJ127" s="973"/>
      <c r="DK127" s="973"/>
      <c r="DL127" s="973" t="s">
        <v>174</v>
      </c>
      <c r="DM127" s="973"/>
      <c r="DN127" s="973"/>
      <c r="DO127" s="973"/>
      <c r="DP127" s="973"/>
      <c r="DQ127" s="973" t="s">
        <v>174</v>
      </c>
      <c r="DR127" s="973"/>
      <c r="DS127" s="973"/>
      <c r="DT127" s="973"/>
      <c r="DU127" s="973"/>
      <c r="DV127" s="974" t="s">
        <v>174</v>
      </c>
      <c r="DW127" s="974"/>
      <c r="DX127" s="974"/>
      <c r="DY127" s="974"/>
      <c r="DZ127" s="975"/>
    </row>
    <row r="128" spans="1:130" s="246" customFormat="1" ht="26.25" customHeight="1" thickBot="1">
      <c r="A128" s="1096" t="s">
        <v>482</v>
      </c>
      <c r="B128" s="1097"/>
      <c r="C128" s="1097"/>
      <c r="D128" s="1097"/>
      <c r="E128" s="1097"/>
      <c r="F128" s="1097"/>
      <c r="G128" s="1097"/>
      <c r="H128" s="1097"/>
      <c r="I128" s="1097"/>
      <c r="J128" s="1097"/>
      <c r="K128" s="1097"/>
      <c r="L128" s="1097"/>
      <c r="M128" s="1097"/>
      <c r="N128" s="1097"/>
      <c r="O128" s="1097"/>
      <c r="P128" s="1097"/>
      <c r="Q128" s="1097"/>
      <c r="R128" s="1097"/>
      <c r="S128" s="1097"/>
      <c r="T128" s="1097"/>
      <c r="U128" s="1097"/>
      <c r="V128" s="1097"/>
      <c r="W128" s="1098" t="s">
        <v>483</v>
      </c>
      <c r="X128" s="1098"/>
      <c r="Y128" s="1098"/>
      <c r="Z128" s="1099"/>
      <c r="AA128" s="1100" t="s">
        <v>174</v>
      </c>
      <c r="AB128" s="1101"/>
      <c r="AC128" s="1101"/>
      <c r="AD128" s="1101"/>
      <c r="AE128" s="1102"/>
      <c r="AF128" s="1103" t="s">
        <v>174</v>
      </c>
      <c r="AG128" s="1101"/>
      <c r="AH128" s="1101"/>
      <c r="AI128" s="1101"/>
      <c r="AJ128" s="1102"/>
      <c r="AK128" s="1103" t="s">
        <v>174</v>
      </c>
      <c r="AL128" s="1101"/>
      <c r="AM128" s="1101"/>
      <c r="AN128" s="1101"/>
      <c r="AO128" s="1102"/>
      <c r="AP128" s="1104"/>
      <c r="AQ128" s="1105"/>
      <c r="AR128" s="1105"/>
      <c r="AS128" s="1105"/>
      <c r="AT128" s="1106"/>
      <c r="AU128" s="282"/>
      <c r="AV128" s="282"/>
      <c r="AW128" s="282"/>
      <c r="AX128" s="941" t="s">
        <v>484</v>
      </c>
      <c r="AY128" s="942"/>
      <c r="AZ128" s="942"/>
      <c r="BA128" s="942"/>
      <c r="BB128" s="942"/>
      <c r="BC128" s="942"/>
      <c r="BD128" s="942"/>
      <c r="BE128" s="943"/>
      <c r="BF128" s="1107" t="s">
        <v>174</v>
      </c>
      <c r="BG128" s="1108"/>
      <c r="BH128" s="1108"/>
      <c r="BI128" s="1108"/>
      <c r="BJ128" s="1108"/>
      <c r="BK128" s="1108"/>
      <c r="BL128" s="1109"/>
      <c r="BM128" s="1107">
        <v>15</v>
      </c>
      <c r="BN128" s="1108"/>
      <c r="BO128" s="1108"/>
      <c r="BP128" s="1108"/>
      <c r="BQ128" s="1108"/>
      <c r="BR128" s="1108"/>
      <c r="BS128" s="1109"/>
      <c r="BT128" s="1107">
        <v>20</v>
      </c>
      <c r="BU128" s="1108"/>
      <c r="BV128" s="1108"/>
      <c r="BW128" s="1108"/>
      <c r="BX128" s="1108"/>
      <c r="BY128" s="1108"/>
      <c r="BZ128" s="1132"/>
      <c r="CA128" s="283"/>
      <c r="CB128" s="283"/>
      <c r="CC128" s="283"/>
      <c r="CD128" s="283"/>
      <c r="CE128" s="283"/>
      <c r="CF128" s="283"/>
      <c r="CG128" s="280"/>
      <c r="CH128" s="280"/>
      <c r="CI128" s="280"/>
      <c r="CJ128" s="281"/>
      <c r="CK128" s="1078"/>
      <c r="CL128" s="1079"/>
      <c r="CM128" s="1079"/>
      <c r="CN128" s="1079"/>
      <c r="CO128" s="1080"/>
      <c r="CP128" s="1089" t="s">
        <v>485</v>
      </c>
      <c r="CQ128" s="1090"/>
      <c r="CR128" s="1090"/>
      <c r="CS128" s="1090"/>
      <c r="CT128" s="1090"/>
      <c r="CU128" s="1090"/>
      <c r="CV128" s="1090"/>
      <c r="CW128" s="1090"/>
      <c r="CX128" s="1090"/>
      <c r="CY128" s="1090"/>
      <c r="CZ128" s="1090"/>
      <c r="DA128" s="1090"/>
      <c r="DB128" s="1090"/>
      <c r="DC128" s="1090"/>
      <c r="DD128" s="1090"/>
      <c r="DE128" s="1090"/>
      <c r="DF128" s="1091"/>
      <c r="DG128" s="1092" t="s">
        <v>174</v>
      </c>
      <c r="DH128" s="1093"/>
      <c r="DI128" s="1093"/>
      <c r="DJ128" s="1093"/>
      <c r="DK128" s="1093"/>
      <c r="DL128" s="1093" t="s">
        <v>174</v>
      </c>
      <c r="DM128" s="1093"/>
      <c r="DN128" s="1093"/>
      <c r="DO128" s="1093"/>
      <c r="DP128" s="1093"/>
      <c r="DQ128" s="1093" t="s">
        <v>174</v>
      </c>
      <c r="DR128" s="1093"/>
      <c r="DS128" s="1093"/>
      <c r="DT128" s="1093"/>
      <c r="DU128" s="1093"/>
      <c r="DV128" s="1094" t="s">
        <v>174</v>
      </c>
      <c r="DW128" s="1094"/>
      <c r="DX128" s="1094"/>
      <c r="DY128" s="1094"/>
      <c r="DZ128" s="1095"/>
    </row>
    <row r="129" spans="1:131" s="246" customFormat="1" ht="26.25" customHeight="1">
      <c r="A129" s="983" t="s">
        <v>106</v>
      </c>
      <c r="B129" s="984"/>
      <c r="C129" s="984"/>
      <c r="D129" s="984"/>
      <c r="E129" s="984"/>
      <c r="F129" s="984"/>
      <c r="G129" s="984"/>
      <c r="H129" s="984"/>
      <c r="I129" s="984"/>
      <c r="J129" s="984"/>
      <c r="K129" s="984"/>
      <c r="L129" s="984"/>
      <c r="M129" s="984"/>
      <c r="N129" s="984"/>
      <c r="O129" s="984"/>
      <c r="P129" s="984"/>
      <c r="Q129" s="984"/>
      <c r="R129" s="984"/>
      <c r="S129" s="984"/>
      <c r="T129" s="984"/>
      <c r="U129" s="984"/>
      <c r="V129" s="984"/>
      <c r="W129" s="1126" t="s">
        <v>486</v>
      </c>
      <c r="X129" s="1127"/>
      <c r="Y129" s="1127"/>
      <c r="Z129" s="1128"/>
      <c r="AA129" s="1011">
        <v>1616967</v>
      </c>
      <c r="AB129" s="1012"/>
      <c r="AC129" s="1012"/>
      <c r="AD129" s="1012"/>
      <c r="AE129" s="1013"/>
      <c r="AF129" s="1014">
        <v>1562805</v>
      </c>
      <c r="AG129" s="1012"/>
      <c r="AH129" s="1012"/>
      <c r="AI129" s="1012"/>
      <c r="AJ129" s="1013"/>
      <c r="AK129" s="1014">
        <v>1541142</v>
      </c>
      <c r="AL129" s="1012"/>
      <c r="AM129" s="1012"/>
      <c r="AN129" s="1012"/>
      <c r="AO129" s="1013"/>
      <c r="AP129" s="1129"/>
      <c r="AQ129" s="1130"/>
      <c r="AR129" s="1130"/>
      <c r="AS129" s="1130"/>
      <c r="AT129" s="1131"/>
      <c r="AU129" s="284"/>
      <c r="AV129" s="284"/>
      <c r="AW129" s="284"/>
      <c r="AX129" s="1120" t="s">
        <v>487</v>
      </c>
      <c r="AY129" s="1003"/>
      <c r="AZ129" s="1003"/>
      <c r="BA129" s="1003"/>
      <c r="BB129" s="1003"/>
      <c r="BC129" s="1003"/>
      <c r="BD129" s="1003"/>
      <c r="BE129" s="1004"/>
      <c r="BF129" s="1121" t="s">
        <v>174</v>
      </c>
      <c r="BG129" s="1122"/>
      <c r="BH129" s="1122"/>
      <c r="BI129" s="1122"/>
      <c r="BJ129" s="1122"/>
      <c r="BK129" s="1122"/>
      <c r="BL129" s="1123"/>
      <c r="BM129" s="1121">
        <v>20</v>
      </c>
      <c r="BN129" s="1122"/>
      <c r="BO129" s="1122"/>
      <c r="BP129" s="1122"/>
      <c r="BQ129" s="1122"/>
      <c r="BR129" s="1122"/>
      <c r="BS129" s="1123"/>
      <c r="BT129" s="1121">
        <v>30</v>
      </c>
      <c r="BU129" s="1124"/>
      <c r="BV129" s="1124"/>
      <c r="BW129" s="1124"/>
      <c r="BX129" s="1124"/>
      <c r="BY129" s="1124"/>
      <c r="BZ129" s="1125"/>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983" t="s">
        <v>488</v>
      </c>
      <c r="B130" s="984"/>
      <c r="C130" s="984"/>
      <c r="D130" s="984"/>
      <c r="E130" s="984"/>
      <c r="F130" s="984"/>
      <c r="G130" s="984"/>
      <c r="H130" s="984"/>
      <c r="I130" s="984"/>
      <c r="J130" s="984"/>
      <c r="K130" s="984"/>
      <c r="L130" s="984"/>
      <c r="M130" s="984"/>
      <c r="N130" s="984"/>
      <c r="O130" s="984"/>
      <c r="P130" s="984"/>
      <c r="Q130" s="984"/>
      <c r="R130" s="984"/>
      <c r="S130" s="984"/>
      <c r="T130" s="984"/>
      <c r="U130" s="984"/>
      <c r="V130" s="984"/>
      <c r="W130" s="1126" t="s">
        <v>489</v>
      </c>
      <c r="X130" s="1127"/>
      <c r="Y130" s="1127"/>
      <c r="Z130" s="1128"/>
      <c r="AA130" s="1011">
        <v>199537</v>
      </c>
      <c r="AB130" s="1012"/>
      <c r="AC130" s="1012"/>
      <c r="AD130" s="1012"/>
      <c r="AE130" s="1013"/>
      <c r="AF130" s="1014">
        <v>187666</v>
      </c>
      <c r="AG130" s="1012"/>
      <c r="AH130" s="1012"/>
      <c r="AI130" s="1012"/>
      <c r="AJ130" s="1013"/>
      <c r="AK130" s="1014">
        <v>194478</v>
      </c>
      <c r="AL130" s="1012"/>
      <c r="AM130" s="1012"/>
      <c r="AN130" s="1012"/>
      <c r="AO130" s="1013"/>
      <c r="AP130" s="1129"/>
      <c r="AQ130" s="1130"/>
      <c r="AR130" s="1130"/>
      <c r="AS130" s="1130"/>
      <c r="AT130" s="1131"/>
      <c r="AU130" s="284"/>
      <c r="AV130" s="284"/>
      <c r="AW130" s="284"/>
      <c r="AX130" s="1120" t="s">
        <v>490</v>
      </c>
      <c r="AY130" s="1003"/>
      <c r="AZ130" s="1003"/>
      <c r="BA130" s="1003"/>
      <c r="BB130" s="1003"/>
      <c r="BC130" s="1003"/>
      <c r="BD130" s="1003"/>
      <c r="BE130" s="1004"/>
      <c r="BF130" s="1157">
        <v>1.9</v>
      </c>
      <c r="BG130" s="1158"/>
      <c r="BH130" s="1158"/>
      <c r="BI130" s="1158"/>
      <c r="BJ130" s="1158"/>
      <c r="BK130" s="1158"/>
      <c r="BL130" s="1159"/>
      <c r="BM130" s="1157">
        <v>25</v>
      </c>
      <c r="BN130" s="1158"/>
      <c r="BO130" s="1158"/>
      <c r="BP130" s="1158"/>
      <c r="BQ130" s="1158"/>
      <c r="BR130" s="1158"/>
      <c r="BS130" s="1159"/>
      <c r="BT130" s="1157">
        <v>35</v>
      </c>
      <c r="BU130" s="1160"/>
      <c r="BV130" s="1160"/>
      <c r="BW130" s="1160"/>
      <c r="BX130" s="1160"/>
      <c r="BY130" s="1160"/>
      <c r="BZ130" s="1161"/>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62"/>
      <c r="B131" s="1163"/>
      <c r="C131" s="1163"/>
      <c r="D131" s="1163"/>
      <c r="E131" s="1163"/>
      <c r="F131" s="1163"/>
      <c r="G131" s="1163"/>
      <c r="H131" s="1163"/>
      <c r="I131" s="1163"/>
      <c r="J131" s="1163"/>
      <c r="K131" s="1163"/>
      <c r="L131" s="1163"/>
      <c r="M131" s="1163"/>
      <c r="N131" s="1163"/>
      <c r="O131" s="1163"/>
      <c r="P131" s="1163"/>
      <c r="Q131" s="1163"/>
      <c r="R131" s="1163"/>
      <c r="S131" s="1163"/>
      <c r="T131" s="1163"/>
      <c r="U131" s="1163"/>
      <c r="V131" s="1163"/>
      <c r="W131" s="1164" t="s">
        <v>491</v>
      </c>
      <c r="X131" s="1165"/>
      <c r="Y131" s="1165"/>
      <c r="Z131" s="1166"/>
      <c r="AA131" s="1058">
        <v>1417430</v>
      </c>
      <c r="AB131" s="1037"/>
      <c r="AC131" s="1037"/>
      <c r="AD131" s="1037"/>
      <c r="AE131" s="1038"/>
      <c r="AF131" s="1036">
        <v>1375139</v>
      </c>
      <c r="AG131" s="1037"/>
      <c r="AH131" s="1037"/>
      <c r="AI131" s="1037"/>
      <c r="AJ131" s="1038"/>
      <c r="AK131" s="1036">
        <v>1346664</v>
      </c>
      <c r="AL131" s="1037"/>
      <c r="AM131" s="1037"/>
      <c r="AN131" s="1037"/>
      <c r="AO131" s="1038"/>
      <c r="AP131" s="1167"/>
      <c r="AQ131" s="1168"/>
      <c r="AR131" s="1168"/>
      <c r="AS131" s="1168"/>
      <c r="AT131" s="1169"/>
      <c r="AU131" s="284"/>
      <c r="AV131" s="284"/>
      <c r="AW131" s="284"/>
      <c r="AX131" s="1139" t="s">
        <v>492</v>
      </c>
      <c r="AY131" s="1090"/>
      <c r="AZ131" s="1090"/>
      <c r="BA131" s="1090"/>
      <c r="BB131" s="1090"/>
      <c r="BC131" s="1090"/>
      <c r="BD131" s="1090"/>
      <c r="BE131" s="1091"/>
      <c r="BF131" s="1140" t="s">
        <v>174</v>
      </c>
      <c r="BG131" s="1141"/>
      <c r="BH131" s="1141"/>
      <c r="BI131" s="1141"/>
      <c r="BJ131" s="1141"/>
      <c r="BK131" s="1141"/>
      <c r="BL131" s="1142"/>
      <c r="BM131" s="1140">
        <v>350</v>
      </c>
      <c r="BN131" s="1141"/>
      <c r="BO131" s="1141"/>
      <c r="BP131" s="1141"/>
      <c r="BQ131" s="1141"/>
      <c r="BR131" s="1141"/>
      <c r="BS131" s="1142"/>
      <c r="BT131" s="1143"/>
      <c r="BU131" s="1144"/>
      <c r="BV131" s="1144"/>
      <c r="BW131" s="1144"/>
      <c r="BX131" s="1144"/>
      <c r="BY131" s="1144"/>
      <c r="BZ131" s="114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46" t="s">
        <v>493</v>
      </c>
      <c r="B132" s="1147"/>
      <c r="C132" s="1147"/>
      <c r="D132" s="1147"/>
      <c r="E132" s="1147"/>
      <c r="F132" s="1147"/>
      <c r="G132" s="1147"/>
      <c r="H132" s="1147"/>
      <c r="I132" s="1147"/>
      <c r="J132" s="1147"/>
      <c r="K132" s="1147"/>
      <c r="L132" s="1147"/>
      <c r="M132" s="1147"/>
      <c r="N132" s="1147"/>
      <c r="O132" s="1147"/>
      <c r="P132" s="1147"/>
      <c r="Q132" s="1147"/>
      <c r="R132" s="1147"/>
      <c r="S132" s="1147"/>
      <c r="T132" s="1147"/>
      <c r="U132" s="1147"/>
      <c r="V132" s="1150" t="s">
        <v>494</v>
      </c>
      <c r="W132" s="1150"/>
      <c r="X132" s="1150"/>
      <c r="Y132" s="1150"/>
      <c r="Z132" s="1151"/>
      <c r="AA132" s="1152">
        <v>2.0139266139999998</v>
      </c>
      <c r="AB132" s="1153"/>
      <c r="AC132" s="1153"/>
      <c r="AD132" s="1153"/>
      <c r="AE132" s="1154"/>
      <c r="AF132" s="1155">
        <v>1.6764123479999999</v>
      </c>
      <c r="AG132" s="1153"/>
      <c r="AH132" s="1153"/>
      <c r="AI132" s="1153"/>
      <c r="AJ132" s="1154"/>
      <c r="AK132" s="1155">
        <v>2.2257964870000002</v>
      </c>
      <c r="AL132" s="1153"/>
      <c r="AM132" s="1153"/>
      <c r="AN132" s="1153"/>
      <c r="AO132" s="1154"/>
      <c r="AP132" s="1052"/>
      <c r="AQ132" s="1053"/>
      <c r="AR132" s="1053"/>
      <c r="AS132" s="1053"/>
      <c r="AT132" s="115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48"/>
      <c r="B133" s="1149"/>
      <c r="C133" s="1149"/>
      <c r="D133" s="1149"/>
      <c r="E133" s="1149"/>
      <c r="F133" s="1149"/>
      <c r="G133" s="1149"/>
      <c r="H133" s="1149"/>
      <c r="I133" s="1149"/>
      <c r="J133" s="1149"/>
      <c r="K133" s="1149"/>
      <c r="L133" s="1149"/>
      <c r="M133" s="1149"/>
      <c r="N133" s="1149"/>
      <c r="O133" s="1149"/>
      <c r="P133" s="1149"/>
      <c r="Q133" s="1149"/>
      <c r="R133" s="1149"/>
      <c r="S133" s="1149"/>
      <c r="T133" s="1149"/>
      <c r="U133" s="1149"/>
      <c r="V133" s="1133" t="s">
        <v>495</v>
      </c>
      <c r="W133" s="1133"/>
      <c r="X133" s="1133"/>
      <c r="Y133" s="1133"/>
      <c r="Z133" s="1134"/>
      <c r="AA133" s="1135">
        <v>2.8</v>
      </c>
      <c r="AB133" s="1136"/>
      <c r="AC133" s="1136"/>
      <c r="AD133" s="1136"/>
      <c r="AE133" s="1137"/>
      <c r="AF133" s="1135">
        <v>2.1</v>
      </c>
      <c r="AG133" s="1136"/>
      <c r="AH133" s="1136"/>
      <c r="AI133" s="1136"/>
      <c r="AJ133" s="1137"/>
      <c r="AK133" s="1135">
        <v>1.9</v>
      </c>
      <c r="AL133" s="1136"/>
      <c r="AM133" s="1136"/>
      <c r="AN133" s="1136"/>
      <c r="AO133" s="1137"/>
      <c r="AP133" s="1082"/>
      <c r="AQ133" s="1083"/>
      <c r="AR133" s="1083"/>
      <c r="AS133" s="1083"/>
      <c r="AT133" s="1138"/>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A+lFv7tZ9ba1w1or08WM7b9l+ds+uo9yqOhRLBlzMln7m6eOcrvr7V4YZ0PmH9V6a8FrYr0q5E37naEebxckww==" saltValue="qA52GadK/ERVzHeY5BzMz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496</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5cZa0MwlhEDBsamuTRJU43PjKaoXcPP39iDH7Q7SijTUyjKemxXEFkkiWAu8z0lx9rHmjipC1rrEjlWDgYzK/A==" saltValue="m4D4/I5sZ8AWzQvWIUjPl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tb0B7X3Fqaeben2MJoQcK3cMOZGVeNo/ulRrj/5q4ZgF/CAWyIHjHRVPBq18iSplQaNNUQQEi6FIIR9z4OJkGw==" saltValue="ExRHz+xEEA9PBKG6yjtMl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497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498</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3" t="s">
        <v>499</v>
      </c>
      <c r="AP7" s="303"/>
      <c r="AQ7" s="304" t="s">
        <v>500</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4"/>
      <c r="AP8" s="309" t="s">
        <v>501</v>
      </c>
      <c r="AQ8" s="310" t="s">
        <v>502</v>
      </c>
      <c r="AR8" s="311" t="s">
        <v>503</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5" t="s">
        <v>504</v>
      </c>
      <c r="AL9" s="1176"/>
      <c r="AM9" s="1176"/>
      <c r="AN9" s="1177"/>
      <c r="AO9" s="312">
        <v>419131</v>
      </c>
      <c r="AP9" s="312">
        <v>149104</v>
      </c>
      <c r="AQ9" s="313">
        <v>190701</v>
      </c>
      <c r="AR9" s="314">
        <v>-21.8</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5" t="s">
        <v>505</v>
      </c>
      <c r="AL10" s="1176"/>
      <c r="AM10" s="1176"/>
      <c r="AN10" s="1177"/>
      <c r="AO10" s="315">
        <v>28861</v>
      </c>
      <c r="AP10" s="315">
        <v>10267</v>
      </c>
      <c r="AQ10" s="316">
        <v>22807</v>
      </c>
      <c r="AR10" s="317">
        <v>-55</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5" t="s">
        <v>506</v>
      </c>
      <c r="AL11" s="1176"/>
      <c r="AM11" s="1176"/>
      <c r="AN11" s="1177"/>
      <c r="AO11" s="315">
        <v>69307</v>
      </c>
      <c r="AP11" s="315">
        <v>24656</v>
      </c>
      <c r="AQ11" s="316">
        <v>29822</v>
      </c>
      <c r="AR11" s="317">
        <v>-17.3</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5" t="s">
        <v>507</v>
      </c>
      <c r="AL12" s="1176"/>
      <c r="AM12" s="1176"/>
      <c r="AN12" s="1177"/>
      <c r="AO12" s="315" t="s">
        <v>508</v>
      </c>
      <c r="AP12" s="315" t="s">
        <v>508</v>
      </c>
      <c r="AQ12" s="316">
        <v>3258</v>
      </c>
      <c r="AR12" s="317" t="s">
        <v>508</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5" t="s">
        <v>509</v>
      </c>
      <c r="AL13" s="1176"/>
      <c r="AM13" s="1176"/>
      <c r="AN13" s="1177"/>
      <c r="AO13" s="315" t="s">
        <v>508</v>
      </c>
      <c r="AP13" s="315" t="s">
        <v>508</v>
      </c>
      <c r="AQ13" s="316">
        <v>24</v>
      </c>
      <c r="AR13" s="317" t="s">
        <v>508</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5" t="s">
        <v>510</v>
      </c>
      <c r="AL14" s="1176"/>
      <c r="AM14" s="1176"/>
      <c r="AN14" s="1177"/>
      <c r="AO14" s="315">
        <v>58407</v>
      </c>
      <c r="AP14" s="315">
        <v>20778</v>
      </c>
      <c r="AQ14" s="316">
        <v>10094</v>
      </c>
      <c r="AR14" s="317">
        <v>105.8</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5" t="s">
        <v>511</v>
      </c>
      <c r="AL15" s="1176"/>
      <c r="AM15" s="1176"/>
      <c r="AN15" s="1177"/>
      <c r="AO15" s="315">
        <v>12744</v>
      </c>
      <c r="AP15" s="315">
        <v>4534</v>
      </c>
      <c r="AQ15" s="316">
        <v>4017</v>
      </c>
      <c r="AR15" s="317">
        <v>12.9</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8" t="s">
        <v>512</v>
      </c>
      <c r="AL16" s="1179"/>
      <c r="AM16" s="1179"/>
      <c r="AN16" s="1180"/>
      <c r="AO16" s="315">
        <v>-51250</v>
      </c>
      <c r="AP16" s="315">
        <v>-18232</v>
      </c>
      <c r="AQ16" s="316">
        <v>-17771</v>
      </c>
      <c r="AR16" s="317">
        <v>2.6</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8" t="s">
        <v>187</v>
      </c>
      <c r="AL17" s="1179"/>
      <c r="AM17" s="1179"/>
      <c r="AN17" s="1180"/>
      <c r="AO17" s="315">
        <v>537200</v>
      </c>
      <c r="AP17" s="315">
        <v>191106</v>
      </c>
      <c r="AQ17" s="316">
        <v>242952</v>
      </c>
      <c r="AR17" s="317">
        <v>-21.3</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513</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514</v>
      </c>
      <c r="AP20" s="323" t="s">
        <v>515</v>
      </c>
      <c r="AQ20" s="324" t="s">
        <v>516</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70" t="s">
        <v>517</v>
      </c>
      <c r="AL21" s="1171"/>
      <c r="AM21" s="1171"/>
      <c r="AN21" s="1172"/>
      <c r="AO21" s="327">
        <v>18.14</v>
      </c>
      <c r="AP21" s="328">
        <v>21.84</v>
      </c>
      <c r="AQ21" s="329">
        <v>-3.7</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70" t="s">
        <v>518</v>
      </c>
      <c r="AL22" s="1171"/>
      <c r="AM22" s="1171"/>
      <c r="AN22" s="1172"/>
      <c r="AO22" s="332">
        <v>98.9</v>
      </c>
      <c r="AP22" s="333">
        <v>95.6</v>
      </c>
      <c r="AQ22" s="334">
        <v>3.3</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519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521</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3" t="s">
        <v>499</v>
      </c>
      <c r="AP30" s="303"/>
      <c r="AQ30" s="304" t="s">
        <v>500</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4"/>
      <c r="AP31" s="309" t="s">
        <v>501</v>
      </c>
      <c r="AQ31" s="310" t="s">
        <v>502</v>
      </c>
      <c r="AR31" s="311" t="s">
        <v>503</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6" t="s">
        <v>522</v>
      </c>
      <c r="AL32" s="1187"/>
      <c r="AM32" s="1187"/>
      <c r="AN32" s="1188"/>
      <c r="AO32" s="342">
        <v>174763</v>
      </c>
      <c r="AP32" s="342">
        <v>62171</v>
      </c>
      <c r="AQ32" s="343">
        <v>136235</v>
      </c>
      <c r="AR32" s="344">
        <v>-54.4</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6" t="s">
        <v>523</v>
      </c>
      <c r="AL33" s="1187"/>
      <c r="AM33" s="1187"/>
      <c r="AN33" s="1188"/>
      <c r="AO33" s="342" t="s">
        <v>508</v>
      </c>
      <c r="AP33" s="342" t="s">
        <v>508</v>
      </c>
      <c r="AQ33" s="343" t="s">
        <v>508</v>
      </c>
      <c r="AR33" s="344" t="s">
        <v>508</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6" t="s">
        <v>524</v>
      </c>
      <c r="AL34" s="1187"/>
      <c r="AM34" s="1187"/>
      <c r="AN34" s="1188"/>
      <c r="AO34" s="342" t="s">
        <v>508</v>
      </c>
      <c r="AP34" s="342" t="s">
        <v>508</v>
      </c>
      <c r="AQ34" s="343">
        <v>5</v>
      </c>
      <c r="AR34" s="344" t="s">
        <v>508</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6" t="s">
        <v>525</v>
      </c>
      <c r="AL35" s="1187"/>
      <c r="AM35" s="1187"/>
      <c r="AN35" s="1188"/>
      <c r="AO35" s="342">
        <v>44973</v>
      </c>
      <c r="AP35" s="342">
        <v>15999</v>
      </c>
      <c r="AQ35" s="343">
        <v>32688</v>
      </c>
      <c r="AR35" s="344">
        <v>-51.1</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6" t="s">
        <v>526</v>
      </c>
      <c r="AL36" s="1187"/>
      <c r="AM36" s="1187"/>
      <c r="AN36" s="1188"/>
      <c r="AO36" s="342">
        <v>4716</v>
      </c>
      <c r="AP36" s="342">
        <v>1678</v>
      </c>
      <c r="AQ36" s="343">
        <v>4188</v>
      </c>
      <c r="AR36" s="344">
        <v>-59.9</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6" t="s">
        <v>527</v>
      </c>
      <c r="AL37" s="1187"/>
      <c r="AM37" s="1187"/>
      <c r="AN37" s="1188"/>
      <c r="AO37" s="342" t="s">
        <v>508</v>
      </c>
      <c r="AP37" s="342" t="s">
        <v>508</v>
      </c>
      <c r="AQ37" s="343">
        <v>1212</v>
      </c>
      <c r="AR37" s="344" t="s">
        <v>508</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9" t="s">
        <v>528</v>
      </c>
      <c r="AL38" s="1190"/>
      <c r="AM38" s="1190"/>
      <c r="AN38" s="1191"/>
      <c r="AO38" s="345" t="s">
        <v>508</v>
      </c>
      <c r="AP38" s="345" t="s">
        <v>508</v>
      </c>
      <c r="AQ38" s="346">
        <v>25</v>
      </c>
      <c r="AR38" s="334" t="s">
        <v>508</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9" t="s">
        <v>529</v>
      </c>
      <c r="AL39" s="1190"/>
      <c r="AM39" s="1190"/>
      <c r="AN39" s="1191"/>
      <c r="AO39" s="342" t="s">
        <v>508</v>
      </c>
      <c r="AP39" s="342" t="s">
        <v>508</v>
      </c>
      <c r="AQ39" s="343">
        <v>-7598</v>
      </c>
      <c r="AR39" s="344" t="s">
        <v>508</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6" t="s">
        <v>530</v>
      </c>
      <c r="AL40" s="1187"/>
      <c r="AM40" s="1187"/>
      <c r="AN40" s="1188"/>
      <c r="AO40" s="342">
        <v>-194478</v>
      </c>
      <c r="AP40" s="342">
        <v>-69185</v>
      </c>
      <c r="AQ40" s="343">
        <v>-123844</v>
      </c>
      <c r="AR40" s="344">
        <v>-44.1</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2" t="s">
        <v>301</v>
      </c>
      <c r="AL41" s="1193"/>
      <c r="AM41" s="1193"/>
      <c r="AN41" s="1194"/>
      <c r="AO41" s="342">
        <v>29974</v>
      </c>
      <c r="AP41" s="342">
        <v>10663</v>
      </c>
      <c r="AQ41" s="343">
        <v>42911</v>
      </c>
      <c r="AR41" s="344">
        <v>-75.2</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531</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533</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1" t="s">
        <v>499</v>
      </c>
      <c r="AN49" s="1183" t="s">
        <v>534</v>
      </c>
      <c r="AO49" s="1184"/>
      <c r="AP49" s="1184"/>
      <c r="AQ49" s="1184"/>
      <c r="AR49" s="1185"/>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2"/>
      <c r="AN50" s="358" t="s">
        <v>535</v>
      </c>
      <c r="AO50" s="359" t="s">
        <v>536</v>
      </c>
      <c r="AP50" s="360" t="s">
        <v>537</v>
      </c>
      <c r="AQ50" s="361" t="s">
        <v>538</v>
      </c>
      <c r="AR50" s="362" t="s">
        <v>539</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540</v>
      </c>
      <c r="AL51" s="355"/>
      <c r="AM51" s="363">
        <v>615877</v>
      </c>
      <c r="AN51" s="364">
        <v>202258</v>
      </c>
      <c r="AO51" s="365">
        <v>58</v>
      </c>
      <c r="AP51" s="366">
        <v>333013</v>
      </c>
      <c r="AQ51" s="367">
        <v>5.3</v>
      </c>
      <c r="AR51" s="368">
        <v>52.7</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541</v>
      </c>
      <c r="AM52" s="371">
        <v>108033</v>
      </c>
      <c r="AN52" s="372">
        <v>35479</v>
      </c>
      <c r="AO52" s="373">
        <v>27.1</v>
      </c>
      <c r="AP52" s="374">
        <v>126732</v>
      </c>
      <c r="AQ52" s="375">
        <v>19.100000000000001</v>
      </c>
      <c r="AR52" s="376">
        <v>8</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542</v>
      </c>
      <c r="AL53" s="355"/>
      <c r="AM53" s="363">
        <v>543716</v>
      </c>
      <c r="AN53" s="364">
        <v>181481</v>
      </c>
      <c r="AO53" s="365">
        <v>-10.3</v>
      </c>
      <c r="AP53" s="366">
        <v>280458</v>
      </c>
      <c r="AQ53" s="367">
        <v>-15.8</v>
      </c>
      <c r="AR53" s="368">
        <v>5.5</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541</v>
      </c>
      <c r="AM54" s="371">
        <v>151031</v>
      </c>
      <c r="AN54" s="372">
        <v>50411</v>
      </c>
      <c r="AO54" s="373">
        <v>42.1</v>
      </c>
      <c r="AP54" s="374">
        <v>127286</v>
      </c>
      <c r="AQ54" s="375">
        <v>0.4</v>
      </c>
      <c r="AR54" s="376">
        <v>41.7</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543</v>
      </c>
      <c r="AL55" s="355"/>
      <c r="AM55" s="363">
        <v>401218</v>
      </c>
      <c r="AN55" s="364">
        <v>137356</v>
      </c>
      <c r="AO55" s="365">
        <v>-24.3</v>
      </c>
      <c r="AP55" s="366">
        <v>291945</v>
      </c>
      <c r="AQ55" s="367">
        <v>4.0999999999999996</v>
      </c>
      <c r="AR55" s="368">
        <v>-28.4</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541</v>
      </c>
      <c r="AM56" s="371">
        <v>158312</v>
      </c>
      <c r="AN56" s="372">
        <v>54198</v>
      </c>
      <c r="AO56" s="373">
        <v>7.5</v>
      </c>
      <c r="AP56" s="374">
        <v>127651</v>
      </c>
      <c r="AQ56" s="375">
        <v>0.3</v>
      </c>
      <c r="AR56" s="376">
        <v>7.2</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544</v>
      </c>
      <c r="AL57" s="355"/>
      <c r="AM57" s="363">
        <v>448331</v>
      </c>
      <c r="AN57" s="364">
        <v>156322</v>
      </c>
      <c r="AO57" s="365">
        <v>13.8</v>
      </c>
      <c r="AP57" s="366">
        <v>291173</v>
      </c>
      <c r="AQ57" s="367">
        <v>-0.3</v>
      </c>
      <c r="AR57" s="368">
        <v>14.1</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541</v>
      </c>
      <c r="AM58" s="371">
        <v>319127</v>
      </c>
      <c r="AN58" s="372">
        <v>111272</v>
      </c>
      <c r="AO58" s="373">
        <v>105.3</v>
      </c>
      <c r="AP58" s="374">
        <v>119071</v>
      </c>
      <c r="AQ58" s="375">
        <v>-6.7</v>
      </c>
      <c r="AR58" s="376">
        <v>112</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545</v>
      </c>
      <c r="AL59" s="355"/>
      <c r="AM59" s="363">
        <v>385342</v>
      </c>
      <c r="AN59" s="364">
        <v>137084</v>
      </c>
      <c r="AO59" s="365">
        <v>-12.3</v>
      </c>
      <c r="AP59" s="366">
        <v>271581</v>
      </c>
      <c r="AQ59" s="367">
        <v>-6.7</v>
      </c>
      <c r="AR59" s="368">
        <v>-5.6</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541</v>
      </c>
      <c r="AM60" s="371">
        <v>324546</v>
      </c>
      <c r="AN60" s="372">
        <v>115456</v>
      </c>
      <c r="AO60" s="373">
        <v>3.8</v>
      </c>
      <c r="AP60" s="374">
        <v>117844</v>
      </c>
      <c r="AQ60" s="375">
        <v>-1</v>
      </c>
      <c r="AR60" s="376">
        <v>4.8</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546</v>
      </c>
      <c r="AL61" s="377"/>
      <c r="AM61" s="378">
        <v>478897</v>
      </c>
      <c r="AN61" s="379">
        <v>162900</v>
      </c>
      <c r="AO61" s="380">
        <v>5</v>
      </c>
      <c r="AP61" s="381">
        <v>293634</v>
      </c>
      <c r="AQ61" s="382">
        <v>-2.7</v>
      </c>
      <c r="AR61" s="368">
        <v>7.7</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541</v>
      </c>
      <c r="AM62" s="371">
        <v>212210</v>
      </c>
      <c r="AN62" s="372">
        <v>73363</v>
      </c>
      <c r="AO62" s="373">
        <v>37.200000000000003</v>
      </c>
      <c r="AP62" s="374">
        <v>123717</v>
      </c>
      <c r="AQ62" s="375">
        <v>2.4</v>
      </c>
      <c r="AR62" s="376">
        <v>34.799999999999997</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cjX3HxErBlGsuIYtaFx1MDXHk+LqRAMu4JUgHxiW4TBDlsnI3DS+nNcRmv5oeWC8Klcv5izMjzX9sMc/GTc/g==" saltValue="j/gtyOtTehR0S914jWwb2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548</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sY7XKUQOamOabV+JH0n+jLEpjS9bjAu5IQI9tiUCXMqXN/XeVK58PPr7nJcoodVC0aTziyZpC6xQJqYCWG0fQg==" saltValue="/MzbeLDkISPno26frb1ZB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549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42bTmRYd5N9w0OGCznd/B0Wt38DEb8jdePtWSlI2fg7yF1f6AvThgU8aYP1KRquPe7TKhm7XK95dkOSzuQcB9w==" saltValue="Q7HBhB6NvgHIPJupx7u/m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550</v>
      </c>
      <c r="G46" s="8" t="s">
        <v>551</v>
      </c>
      <c r="H46" s="8" t="s">
        <v>552</v>
      </c>
      <c r="I46" s="8" t="s">
        <v>553</v>
      </c>
      <c r="J46" s="9" t="s">
        <v>554</v>
      </c>
    </row>
    <row r="47" spans="2:10" ht="57.75" customHeight="1">
      <c r="B47" s="10"/>
      <c r="C47" s="1195" t="s">
        <v>3</v>
      </c>
      <c r="D47" s="1195"/>
      <c r="E47" s="1196"/>
      <c r="F47" s="11">
        <v>41.21</v>
      </c>
      <c r="G47" s="12">
        <v>53.24</v>
      </c>
      <c r="H47" s="12">
        <v>68.150000000000006</v>
      </c>
      <c r="I47" s="12">
        <v>78.3</v>
      </c>
      <c r="J47" s="13">
        <v>82.95</v>
      </c>
    </row>
    <row r="48" spans="2:10" ht="57.75" customHeight="1">
      <c r="B48" s="14"/>
      <c r="C48" s="1197" t="s">
        <v>4</v>
      </c>
      <c r="D48" s="1197"/>
      <c r="E48" s="1198"/>
      <c r="F48" s="15">
        <v>4.08</v>
      </c>
      <c r="G48" s="16">
        <v>4.5999999999999996</v>
      </c>
      <c r="H48" s="16">
        <v>2.71</v>
      </c>
      <c r="I48" s="16">
        <v>1.82</v>
      </c>
      <c r="J48" s="17">
        <v>2.27</v>
      </c>
    </row>
    <row r="49" spans="2:10" ht="57.75" customHeight="1" thickBot="1">
      <c r="B49" s="18"/>
      <c r="C49" s="1199" t="s">
        <v>5</v>
      </c>
      <c r="D49" s="1199"/>
      <c r="E49" s="1200"/>
      <c r="F49" s="19">
        <v>8.82</v>
      </c>
      <c r="G49" s="20">
        <v>10.92</v>
      </c>
      <c r="H49" s="20">
        <v>7.57</v>
      </c>
      <c r="I49" s="20">
        <v>5.03</v>
      </c>
      <c r="J49" s="21">
        <v>3.13</v>
      </c>
    </row>
    <row r="50" spans="2:10" ht="13.5" customHeight="1"/>
    <row r="51" spans="2:10" ht="13.5" hidden="1" customHeight="1"/>
    <row r="52" spans="2:10" ht="13.5" hidden="1" customHeight="1"/>
    <row r="53" spans="2:10" ht="13.5" hidden="1" customHeight="1"/>
  </sheetData>
  <sheetProtection algorithmName="SHA-512" hashValue="wktU1H878KrpnnP0mQBv1HWhK7PQC2J/z9NQDpfL0cur7X++RSaxcmJeYTmndq7WxD/adloVuLQr/4/N6WZeMA==" saltValue="k7FRSPIHZcKdtibapA4vz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2020-03-09T14:39:06Z</cp:lastPrinted>
  <dcterms:created xsi:type="dcterms:W3CDTF">2020-02-10T02:15:18Z</dcterms:created>
  <dcterms:modified xsi:type="dcterms:W3CDTF">2020-09-04T00:55:02Z</dcterms:modified>
  <cp:category/>
</cp:coreProperties>
</file>