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yomogita\Desktop\令和元年度財政状況資料集の作成について（2回目）\"/>
    </mc:Choice>
  </mc:AlternateContent>
  <xr:revisionPtr revIDLastSave="0" documentId="13_ncr:1_{F29ECDEC-BEA9-4BB0-AC59-B5C2060B43FE}" xr6:coauthVersionLast="44" xr6:coauthVersionMax="45" xr10:uidLastSave="{00000000-0000-0000-0000-000000000000}"/>
  <bookViews>
    <workbookView xWindow="-120" yWindow="-120" windowWidth="20730" windowHeight="11160" tabRatio="829" firstSheet="1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CO34" i="10" l="1"/>
  <c r="CO35" i="10" s="1"/>
</calcChain>
</file>

<file path=xl/sharedStrings.xml><?xml version="1.0" encoding="utf-8"?>
<sst xmlns="http://schemas.openxmlformats.org/spreadsheetml/2006/main" count="1194" uniqueCount="601">
  <si>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</si>
  <si>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</si>
  <si>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</si>
  <si>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</si>
  <si>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</si>
  <si>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</si>
  <si>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</si>
  <si>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</si>
  <si>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</si>
  <si>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</si>
  <si>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</si>
  <si>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</si>
  <si>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</si>
  <si>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</si>
  <si>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</si>
  <si>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</si>
  <si>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</si>
  <si>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</si>
  <si>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</si>
  <si>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</si>
  <si>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</si>
  <si>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</si>
  <si>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</si>
  <si>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</si>
  <si>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</si>
  <si>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</si>
  <si>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</si>
  <si>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</si>
  <si>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</si>
  <si>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</si>
  <si>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</si>
  <si>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</si>
  <si>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</si>
  <si>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</si>
  <si>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</si>
  <si>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</si>
  <si>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</si>
  <si>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</si>
  <si>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</si>
  <si>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</si>
  <si>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</si>
  <si>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</si>
  <si>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</si>
  <si>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</si>
  <si>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</si>
  <si>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</si>
  <si>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</si>
  <si>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</si>
  <si>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</si>
  <si>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</si>
  <si>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</si>
  <si>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</si>
  <si>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</si>
  <si>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</si>
  <si>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</si>
  <si>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</si>
  <si>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</si>
  <si>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</si>
  <si>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</si>
  <si>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</si>
  <si>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</si>
  <si>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</si>
  <si>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</si>
  <si>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</si>
  <si>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</si>
  <si>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</si>
  <si>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</si>
  <si>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</si>
  <si>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</si>
  <si>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</si>
  <si>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</si>
  <si>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</si>
  <si>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</si>
  <si>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</si>
  <si>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</si>
  <si>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</si>
  <si>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</si>
  <si>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</si>
  <si>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</si>
  <si>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</si>
  <si>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</si>
  <si>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</si>
  <si>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</si>
  <si>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</si>
  <si>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</si>
  <si>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</si>
  <si>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</si>
  <si>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</si>
  <si>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</si>
  <si>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</si>
  <si>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</si>
  <si>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</si>
  <si>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</si>
  <si>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</si>
  <si>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</si>
  <si>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</si>
  <si>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</si>
  <si>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</si>
  <si>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</si>
  <si>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</si>
  <si>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</si>
  <si>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</si>
  <si>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</si>
  <si>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</si>
  <si>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</si>
  <si>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</si>
  <si>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</si>
  <si>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</si>
  <si>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</si>
  <si>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</si>
  <si>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</si>
  <si>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</si>
  <si>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</si>
  <si>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</si>
  <si>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</si>
  <si>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</si>
  <si>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</si>
  <si>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</si>
  <si>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</si>
  <si>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</si>
  <si>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</si>
  <si>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</si>
  <si>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</si>
  <si>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</si>
  <si>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</si>
  <si>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</si>
  <si>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</si>
  <si>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</si>
  <si>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</si>
  <si>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</si>
  <si>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</si>
  <si>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</si>
  <si>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</si>
  <si>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</si>
  <si>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</si>
  <si>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</si>
  <si>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</si>
  <si>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</si>
  <si>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</si>
  <si>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</si>
  <si>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</si>
  <si>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</si>
  <si>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</si>
  <si>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</si>
  <si>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</si>
  <si>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</si>
  <si>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</si>
  <si>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</si>
  <si>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</si>
  <si>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</si>
  <si>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</si>
  <si>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</si>
  <si>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</si>
  <si>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</si>
  <si>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</si>
  <si>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</si>
  <si>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</si>
  <si>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</si>
  <si>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</si>
  <si>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</si>
  <si>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</si>
  <si>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</si>
  <si>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</si>
  <si>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</si>
  <si>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</si>
  <si>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</si>
  <si>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</si>
  <si>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</si>
  <si>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</si>
  <si>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</si>
  <si>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</si>
  <si>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</si>
  <si>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</si>
  <si>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</si>
  <si>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</si>
  <si>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</si>
  <si>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</si>
  <si>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</si>
  <si>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</si>
  <si>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</si>
  <si>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</si>
  <si>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</si>
  <si>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</si>
  <si>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</si>
  <si>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</si>
  <si>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</si>
  <si>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</si>
  <si>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</si>
  <si>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</si>
  <si>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</si>
  <si>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</si>
  <si>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</si>
  <si>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</si>
  <si>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</si>
  <si>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</si>
  <si>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</si>
  <si>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</si>
  <si>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</si>
  <si>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</si>
  <si>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</si>
  <si>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</si>
  <si>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</si>
  <si>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</si>
  <si>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</si>
  <si>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</si>
  <si>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</si>
  <si>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</si>
  <si>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</si>
  <si>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</si>
  <si>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</si>
  <si>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</si>
  <si>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青森県蓬田村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</si>
  <si>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</si>
  <si>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</si>
  <si>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</si>
  <si>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</si>
  <si>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</si>
  <si>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</si>
  <si>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</si>
  <si>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</si>
  <si>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</si>
  <si>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</si>
  <si>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</si>
  <si>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</si>
  <si>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</si>
  <si>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</si>
  <si>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</si>
  <si>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</si>
  <si>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</si>
  <si>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</si>
  <si>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</si>
  <si>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</si>
  <si>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</si>
  <si>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</si>
  <si>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</si>
  <si>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</si>
  <si>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</si>
  <si>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</si>
  <si>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</si>
  <si>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</si>
  <si>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</si>
  <si>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</si>
  <si>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</si>
  <si>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</si>
  <si>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</si>
  <si>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</si>
  <si>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</si>
  <si>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</si>
  <si>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</si>
  <si>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</si>
  <si>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</si>
  <si>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</si>
  <si>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</si>
  <si>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</si>
  <si>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</si>
  <si>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</si>
  <si>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</si>
  <si>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</si>
  <si>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</si>
  <si>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</si>
  <si>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</si>
  <si>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</si>
  <si>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</si>
  <si>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</si>
  <si>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</si>
  <si>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</si>
  <si>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</si>
  <si>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</si>
  <si>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</si>
  <si>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</si>
  <si>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</si>
  <si>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</si>
  <si>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</si>
  <si>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</si>
  <si>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</si>
  <si>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</si>
  <si>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</si>
  <si>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</si>
  <si>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</si>
  <si>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</si>
  <si>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</si>
  <si>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</si>
  <si>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</si>
  <si>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</si>
  <si>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</si>
  <si>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</si>
  <si>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</si>
  <si>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</si>
  <si>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</si>
  <si>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</si>
  <si>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</si>
  <si>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</si>
  <si>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</si>
  <si>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</si>
  <si>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</si>
  <si>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</si>
  <si>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</si>
  <si>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</si>
  <si>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</si>
  <si>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</si>
  <si>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</si>
  <si>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</si>
  <si>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</si>
  <si>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</si>
  <si>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</si>
  <si>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</si>
  <si>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</si>
  <si>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</si>
  <si>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</si>
  <si>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</si>
  <si>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</si>
  <si>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</si>
  <si>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</si>
  <si>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</si>
  <si>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</si>
  <si>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</si>
  <si>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</si>
  <si>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</si>
  <si>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</si>
  <si>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</si>
  <si>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</si>
  <si>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</si>
  <si>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</si>
  <si>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</si>
  <si>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</si>
  <si>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</si>
  <si>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</si>
  <si>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</si>
  <si>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</si>
  <si>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</si>
  <si>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</si>
  <si>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</si>
  <si>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</si>
  <si>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</si>
  <si>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</si>
  <si>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</si>
  <si>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</si>
  <si>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</si>
  <si>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</si>
  <si>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</si>
  <si>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</si>
  <si>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</si>
  <si>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</si>
  <si>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</si>
  <si>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</si>
  <si>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</si>
  <si>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</si>
  <si>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</si>
  <si>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</si>
  <si>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</si>
  <si>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</si>
  <si>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</si>
  <si>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</si>
  <si>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</si>
  <si>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</si>
  <si>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</si>
  <si>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</si>
  <si>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</si>
  <si>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</si>
  <si>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</si>
  <si>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</si>
  <si>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</si>
  <si>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</si>
  <si>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</si>
  <si>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</si>
  <si>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青森県蓬田村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</si>
  <si>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</si>
  <si>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</si>
  <si>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</si>
  <si>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</si>
  <si>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</si>
  <si>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</si>
  <si>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</si>
  <si>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</si>
  <si>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</si>
  <si>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</si>
  <si>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</si>
  <si>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</si>
  <si>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</si>
  <si>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</si>
  <si>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</si>
  <si>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</si>
  <si>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</si>
  <si>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</si>
  <si>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</si>
  <si>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</si>
  <si>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</si>
  <si>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</si>
  <si>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</si>
  <si>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</si>
  <si>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</si>
  <si>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</si>
  <si>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</si>
  <si>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</si>
  <si>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</si>
  <si>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</si>
  <si>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</si>
  <si>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</si>
  <si>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</si>
  <si>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</si>
  <si>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</si>
  <si>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</si>
  <si>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</si>
  <si>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</si>
  <si>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</si>
  <si>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</si>
  <si>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</si>
  <si>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</si>
  <si>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</si>
  <si>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</si>
  <si>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</si>
  <si>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</si>
  <si>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</si>
  <si>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</si>
  <si>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</si>
  <si>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</si>
  <si>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</si>
  <si>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</si>
  <si>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</si>
  <si>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</si>
  <si>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</si>
  <si>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</si>
  <si>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</si>
  <si>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</si>
  <si>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</si>
  <si>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</si>
  <si>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</si>
  <si>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</si>
  <si>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</si>
  <si>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</si>
  <si>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</si>
  <si>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</si>
  <si>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</si>
  <si>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</si>
  <si>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</si>
  <si>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</si>
  <si>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</si>
  <si>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</si>
  <si>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</si>
  <si>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</si>
  <si>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</si>
  <si>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</si>
  <si>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</si>
  <si>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</si>
  <si>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</si>
  <si>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</si>
  <si>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</si>
  <si>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</si>
  <si>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</si>
  <si>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</si>
  <si>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</si>
  <si>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</si>
  <si>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</si>
  <si>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</si>
  <si>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</si>
  <si>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</si>
  <si>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</si>
  <si>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</si>
  <si>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</si>
  <si>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</si>
  <si>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</si>
  <si>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</si>
  <si>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</si>
  <si>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</si>
  <si>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</si>
  <si>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</si>
  <si>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</si>
  <si>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</si>
  <si>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</si>
  <si>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</si>
  <si>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</si>
  <si>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</si>
  <si>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蓬田村後期高齢者医療特別会計</t>
    <phoneticPr fontId="5"/>
  </si>
  <si>
    <t>(Ｆ)</t>
    <phoneticPr fontId="5"/>
  </si>
  <si>
    <t>蓬田村国民健康保険特別会計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</si>
  <si>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</si>
  <si>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</si>
  <si>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</si>
  <si>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</si>
  <si>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</si>
  <si>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</si>
  <si>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</si>
  <si>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</si>
  <si>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</si>
  <si>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</si>
  <si>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</si>
  <si>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</si>
  <si>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</si>
  <si>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</si>
  <si>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</si>
  <si>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</si>
  <si>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</si>
  <si>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</si>
  <si>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</si>
  <si>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</si>
  <si>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</si>
  <si>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</si>
  <si>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</si>
  <si>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</si>
  <si>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</si>
  <si>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</si>
  <si>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</si>
  <si>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</si>
  <si>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</si>
  <si>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</si>
  <si>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</si>
  <si>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</si>
  <si>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</si>
  <si>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</si>
  <si>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</si>
  <si>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</si>
  <si>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</si>
  <si>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</si>
  <si>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</si>
  <si>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</si>
  <si>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</si>
  <si>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</si>
  <si>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</si>
  <si>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</si>
  <si>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</si>
  <si>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</si>
  <si>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</si>
  <si>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</si>
  <si>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</si>
  <si>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</si>
  <si>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</si>
  <si>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</si>
  <si>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</si>
  <si>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</si>
  <si>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</si>
  <si>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</si>
  <si>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</si>
  <si>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</si>
  <si>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</si>
  <si>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</si>
  <si>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</si>
  <si>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</si>
  <si>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</si>
  <si>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</si>
  <si>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</si>
  <si>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</si>
  <si>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</si>
  <si>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</si>
  <si>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</si>
  <si>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</si>
  <si>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</si>
  <si>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</si>
  <si>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</si>
  <si>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</si>
  <si>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</si>
  <si>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</si>
  <si>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</si>
  <si>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</si>
  <si>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</si>
  <si>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</si>
  <si>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</si>
  <si>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</si>
  <si>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</si>
  <si>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</si>
  <si>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</si>
  <si>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</si>
  <si>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蓬田村宅地造成事業特別会計</t>
  </si>
  <si>
    <t>蓬田村国民健康保険特別会計</t>
  </si>
  <si>
    <t>蓬田村簡易水道事業特別会計</t>
  </si>
  <si>
    <t>蓬田村介護保険特別会計</t>
  </si>
  <si>
    <t>蓬田村後期高齢者医療特別会計</t>
  </si>
  <si>
    <t>蓬田村学校給食センター特別会計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</si>
  <si>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</si>
  <si>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</si>
  <si>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</si>
  <si>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</si>
  <si>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</si>
  <si>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</si>
  <si>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</si>
  <si>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</si>
  <si>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</si>
  <si>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青森地域広域事務組合</t>
  </si>
  <si>
    <t>青森県市町村総合事務組合</t>
  </si>
  <si>
    <t>青森県後期高齢者医療広域連合(一般会計)</t>
    <rPh sb="15" eb="17">
      <t>イッパン</t>
    </rPh>
    <rPh sb="17" eb="19">
      <t>カイケイ</t>
    </rPh>
    <phoneticPr fontId="2"/>
  </si>
  <si>
    <t>青森県後期高齢者医療広域連合(特別会計)</t>
    <rPh sb="15" eb="17">
      <t>トクベツ</t>
    </rPh>
    <phoneticPr fontId="2"/>
  </si>
  <si>
    <t>青森県交通災害共済組合</t>
  </si>
  <si>
    <t>青森県市町村職員退職手当組合</t>
  </si>
  <si>
    <t>よもぎたアシスト株式会社</t>
    <rPh sb="8" eb="12">
      <t>カブシキガイシャ</t>
    </rPh>
    <phoneticPr fontId="2"/>
  </si>
  <si>
    <t>株式会社蓬田紳装</t>
    <rPh sb="0" eb="4">
      <t>カブシキガイシャ</t>
    </rPh>
    <rPh sb="4" eb="6">
      <t>ヨモギタ</t>
    </rPh>
    <rPh sb="6" eb="8">
      <t>シンソウ</t>
    </rPh>
    <phoneticPr fontId="2"/>
  </si>
  <si>
    <t>公共用施設整備基金</t>
    <rPh sb="0" eb="3">
      <t>コウキョウヨウ</t>
    </rPh>
    <rPh sb="3" eb="5">
      <t>シセツ</t>
    </rPh>
    <rPh sb="5" eb="7">
      <t>セイビ</t>
    </rPh>
    <rPh sb="7" eb="9">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</si>
  <si>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</si>
  <si>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</si>
  <si>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産業振興基金</t>
    <rPh sb="0" eb="2">
      <t>サンギョウ</t>
    </rPh>
    <rPh sb="2" eb="4">
      <t>シンコウ</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</si>
  <si>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</si>
  <si>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</si>
  <si>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</si>
  <si>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</si>
  <si>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</si>
  <si>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</si>
  <si>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</si>
  <si>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</si>
  <si>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</si>
  <si>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</si>
  <si>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</si>
  <si>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比率は、平成10年度一般公共事業債や平成10年度減税補てん債の償還完了により、令和元年度の元利償還金は減となったが、普通交付税の減等もあり実質公債比率は増加した。しかし類似団体と比較した場合、低い水準である。
今後は役場庁舎新築等の大規模事業等の財源として基金の取り崩しの他起債も活用する予定であるため、交付税算入のあるものを選択する等して比率の悪化を抑えていく。</t>
    <rPh sb="1" eb="3">
      <t>ジッシツ</t>
    </rPh>
    <rPh sb="3" eb="5">
      <t>コウサイ</t>
    </rPh>
    <rPh sb="5" eb="7">
      <t>ヒリツ</t>
    </rPh>
    <rPh sb="9" eb="11">
      <t>ヘイセイ</t>
    </rPh>
    <rPh sb="13" eb="15">
      <t>ネンド</t>
    </rPh>
    <rPh sb="15" eb="17">
      <t>イッパン</t>
    </rPh>
    <rPh sb="17" eb="19">
      <t>コウキョウ</t>
    </rPh>
    <rPh sb="19" eb="22">
      <t>ジギョウサイ</t>
    </rPh>
    <rPh sb="23" eb="25">
      <t>ヘイセイ</t>
    </rPh>
    <rPh sb="27" eb="29">
      <t>ネンド</t>
    </rPh>
    <rPh sb="29" eb="31">
      <t>ゲンゼイ</t>
    </rPh>
    <rPh sb="65" eb="68">
      <t>コウフゼイ</t>
    </rPh>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</si>
  <si>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特定財源の活用等で起債の新規発行を抑制し、比率の維持に努める。
　一方、有形固定資産減価償却率は類似団体よりも高く、上昇傾向にある。公共施設総合管理計画では令和１７年度末には95.7％まで減価償却が進む見込みであり、対策が必要である。令和3年度見直し予定の公共施設総合管理計画や令和2年度に策定された個別施設計画を基に役場庁舎や除雪機械格納庫の新築、老朽化した施設の統廃合、長寿命化対策に取り組み比率の改善を目指していく。</t>
    <rPh sb="1" eb="3">
      <t>フサイ</t>
    </rPh>
    <rPh sb="4" eb="5">
      <t>ア</t>
    </rPh>
    <rPh sb="10" eb="12">
      <t>ザイゲン</t>
    </rPh>
    <rPh sb="13" eb="16">
      <t>フサイガク</t>
    </rPh>
    <rPh sb="17" eb="19">
      <t>ウワマワ</t>
    </rPh>
    <rPh sb="26" eb="28">
      <t>キンネン</t>
    </rPh>
    <rPh sb="29" eb="31">
      <t>ショウライ</t>
    </rPh>
    <rPh sb="31" eb="33">
      <t>フタン</t>
    </rPh>
    <rPh sb="33" eb="35">
      <t>ヒリツ</t>
    </rPh>
    <rPh sb="47" eb="49">
      <t>ルイジ</t>
    </rPh>
    <rPh sb="49" eb="51">
      <t>ダンタイ</t>
    </rPh>
    <rPh sb="51" eb="53">
      <t>ドウヨウ</t>
    </rPh>
    <rPh sb="53" eb="55">
      <t>リョウコウ</t>
    </rPh>
    <rPh sb="56" eb="58">
      <t>ジョウタイ</t>
    </rPh>
    <rPh sb="59" eb="61">
      <t>イジ</t>
    </rPh>
    <rPh sb="66" eb="68">
      <t>コンゴ</t>
    </rPh>
    <rPh sb="69" eb="72">
      <t>ショウカンキン</t>
    </rPh>
    <rPh sb="73" eb="75">
      <t>ジュウトウ</t>
    </rPh>
    <rPh sb="75" eb="77">
      <t>カノウ</t>
    </rPh>
    <rPh sb="78" eb="80">
      <t>キキン</t>
    </rPh>
    <rPh sb="80" eb="82">
      <t>ザンダカ</t>
    </rPh>
    <rPh sb="83" eb="85">
      <t>カクホ</t>
    </rPh>
    <rPh sb="89" eb="91">
      <t>トクテイ</t>
    </rPh>
    <rPh sb="91" eb="93">
      <t>ザイゲン</t>
    </rPh>
    <rPh sb="94" eb="96">
      <t>カツヨウ</t>
    </rPh>
    <rPh sb="96" eb="97">
      <t>トウ</t>
    </rPh>
    <rPh sb="98" eb="100">
      <t>キサイ</t>
    </rPh>
    <rPh sb="101" eb="103">
      <t>シンキ</t>
    </rPh>
    <rPh sb="103" eb="105">
      <t>ハッコウ</t>
    </rPh>
    <rPh sb="106" eb="108">
      <t>ヨクセイ</t>
    </rPh>
    <rPh sb="110" eb="112">
      <t>ヒリツ</t>
    </rPh>
    <rPh sb="113" eb="115">
      <t>イジ</t>
    </rPh>
    <rPh sb="116" eb="117">
      <t>ツト</t>
    </rPh>
    <rPh sb="122" eb="124">
      <t>イッポウ</t>
    </rPh>
    <rPh sb="125" eb="127">
      <t>ユウケイ</t>
    </rPh>
    <rPh sb="127" eb="131">
      <t>コテイシサン</t>
    </rPh>
    <rPh sb="131" eb="133">
      <t>ゲンカ</t>
    </rPh>
    <rPh sb="133" eb="136">
      <t>ショウキャクリツ</t>
    </rPh>
    <rPh sb="137" eb="139">
      <t>ルイジ</t>
    </rPh>
    <rPh sb="139" eb="141">
      <t>ダンタイ</t>
    </rPh>
    <rPh sb="144" eb="145">
      <t>タカ</t>
    </rPh>
    <rPh sb="147" eb="149">
      <t>ジョウショウ</t>
    </rPh>
    <rPh sb="149" eb="151">
      <t>ケイコウ</t>
    </rPh>
    <rPh sb="155" eb="157">
      <t>コウキョウ</t>
    </rPh>
    <rPh sb="157" eb="159">
      <t>シセツ</t>
    </rPh>
    <rPh sb="159" eb="161">
      <t>ソウゴウ</t>
    </rPh>
    <rPh sb="161" eb="163">
      <t>カンリ</t>
    </rPh>
    <rPh sb="163" eb="165">
      <t>ケイカク</t>
    </rPh>
    <rPh sb="167" eb="169">
      <t>レイワ</t>
    </rPh>
    <rPh sb="171" eb="173">
      <t>ネンド</t>
    </rPh>
    <rPh sb="173" eb="174">
      <t>マツ</t>
    </rPh>
    <rPh sb="183" eb="185">
      <t>ゲンカ</t>
    </rPh>
    <rPh sb="185" eb="187">
      <t>ショウキャク</t>
    </rPh>
    <rPh sb="188" eb="189">
      <t>スス</t>
    </rPh>
    <rPh sb="190" eb="192">
      <t>ミコ</t>
    </rPh>
    <rPh sb="197" eb="199">
      <t>タイサク</t>
    </rPh>
    <rPh sb="200" eb="202">
      <t>ヒツヨウ</t>
    </rPh>
    <rPh sb="206" eb="208">
      <t>レイワ</t>
    </rPh>
    <rPh sb="209" eb="211">
      <t>ネンド</t>
    </rPh>
    <rPh sb="211" eb="213">
      <t>ミナオ</t>
    </rPh>
    <rPh sb="214" eb="216">
      <t>ヨテイ</t>
    </rPh>
    <rPh sb="217" eb="219">
      <t>コウキョウ</t>
    </rPh>
    <rPh sb="219" eb="221">
      <t>シセツ</t>
    </rPh>
    <rPh sb="227" eb="229">
      <t>レイワ</t>
    </rPh>
    <rPh sb="230" eb="232">
      <t>ネンド</t>
    </rPh>
    <rPh sb="233" eb="235">
      <t>サクテイ</t>
    </rPh>
    <rPh sb="240" eb="242">
      <t>シセツ</t>
    </rPh>
    <rPh sb="242" eb="244">
      <t>ケイカク</t>
    </rPh>
    <rPh sb="247" eb="249">
      <t>ヤクバ</t>
    </rPh>
    <rPh sb="249" eb="251">
      <t>チョウシャ</t>
    </rPh>
    <rPh sb="252" eb="254">
      <t>ジョセツ</t>
    </rPh>
    <rPh sb="254" eb="256">
      <t>キカイ</t>
    </rPh>
    <rPh sb="256" eb="258">
      <t>カクノウ</t>
    </rPh>
    <rPh sb="258" eb="259">
      <t>コ</t>
    </rPh>
    <rPh sb="260" eb="262">
      <t>シンチク</t>
    </rPh>
    <rPh sb="263" eb="266">
      <t>ロウキュウカ</t>
    </rPh>
    <rPh sb="268" eb="270">
      <t>シセツ</t>
    </rPh>
    <rPh sb="271" eb="274">
      <t>トウハイゴウ</t>
    </rPh>
    <rPh sb="275" eb="278">
      <t>チョウジュミョウ</t>
    </rPh>
    <rPh sb="278" eb="279">
      <t>カ</t>
    </rPh>
    <rPh sb="279" eb="281">
      <t>タイサク</t>
    </rPh>
    <rPh sb="282" eb="283">
      <t>ト</t>
    </rPh>
    <rPh sb="284" eb="285">
      <t>ク</t>
    </rPh>
    <rPh sb="286" eb="288">
      <t>ヒリツ</t>
    </rPh>
    <rPh sb="289" eb="291">
      <t>カイゼン</t>
    </rPh>
    <rPh sb="292" eb="29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</si>
</sst>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18" fillId="0" borderId="54" xfId="16" applyFont="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F31639-5F25-445F-93A8-43CC7F97CD0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BECA-495C-BFAE-A36694BA3A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181481</c:v>
                </c:pt>
                <c:pt idx="1">
                  <c:v>137356</c:v>
                </c:pt>
                <c:pt idx="2">
                  <c:v>156322</c:v>
                </c:pt>
                <c:pt idx="3">
                  <c:v>137084</c:v>
                </c:pt>
                <c:pt idx="4">
                  <c:v>84432</c:v>
                </c:pt>
              </c:numCache>
            </c:numRef>
          </c:val>
          <c:smooth val="0"/>
          <c:extLst>
            <c:ext xmlns:c16="http://schemas.microsoft.com/office/drawing/2014/chart" uri="{C3380CC4-5D6E-409C-BE32-E72D297353CC}">
              <c16:uniqueId val="{00000001-BECA-495C-BFAE-A36694BA3A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4.5999999999999996</c:v>
                </c:pt>
                <c:pt idx="1">
                  <c:v>2.71</c:v>
                </c:pt>
                <c:pt idx="2">
                  <c:v>1.82</c:v>
                </c:pt>
                <c:pt idx="3">
                  <c:v>2.27</c:v>
                </c:pt>
                <c:pt idx="4">
                  <c:v>2.65</c:v>
                </c:pt>
              </c:numCache>
            </c:numRef>
          </c:val>
          <c:extLst>
            <c:ext xmlns:c16="http://schemas.microsoft.com/office/drawing/2014/chart" uri="{C3380CC4-5D6E-409C-BE32-E72D297353CC}">
              <c16:uniqueId val="{00000000-A9B7-4E5F-B1F2-A2A97BC20F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53.24</c:v>
                </c:pt>
                <c:pt idx="1">
                  <c:v>68.150000000000006</c:v>
                </c:pt>
                <c:pt idx="2">
                  <c:v>78.3</c:v>
                </c:pt>
                <c:pt idx="3">
                  <c:v>82.95</c:v>
                </c:pt>
                <c:pt idx="4">
                  <c:v>88.66</c:v>
                </c:pt>
              </c:numCache>
            </c:numRef>
          </c:val>
          <c:extLst>
            <c:ext xmlns:c16="http://schemas.microsoft.com/office/drawing/2014/chart" uri="{C3380CC4-5D6E-409C-BE32-E72D297353CC}">
              <c16:uniqueId val="{00000001-A9B7-4E5F-B1F2-A2A97BC20F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10.92</c:v>
                </c:pt>
                <c:pt idx="1">
                  <c:v>7.57</c:v>
                </c:pt>
                <c:pt idx="2">
                  <c:v>5.03</c:v>
                </c:pt>
                <c:pt idx="3">
                  <c:v>3.13</c:v>
                </c:pt>
                <c:pt idx="4">
                  <c:v>2.99</c:v>
                </c:pt>
              </c:numCache>
            </c:numRef>
          </c:val>
          <c:smooth val="0"/>
          <c:extLst>
            <c:ext xmlns:c16="http://schemas.microsoft.com/office/drawing/2014/chart" uri="{C3380CC4-5D6E-409C-BE32-E72D297353CC}">
              <c16:uniqueId val="{00000002-A9B7-4E5F-B1F2-A2A97BC20F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94-44A2-91E5-6C5D6CBC9C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94-44A2-91E5-6C5D6CBC9C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94-44A2-91E5-6C5D6CBC9C2A}"/>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94-44A2-91E5-6C5D6CBC9C2A}"/>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94-44A2-91E5-6C5D6CBC9C2A}"/>
            </c:ext>
          </c:extLst>
        </c:ser>
        <c:ser>
          <c:idx val="5"/>
          <c:order val="5"/>
          <c:tx>
            <c:strRef>
              <c:f>データシート!$A$32</c:f>
              <c:strCache>
                <c:ptCount val="1"/>
                <c:pt idx="0">
                  <c:v>蓬田村介護保険特別会計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1.1499999999999999</c:v>
                </c:pt>
                <c:pt idx="4">
                  <c:v>#N/A</c:v>
                </c:pt>
                <c:pt idx="5">
                  <c:v>0.03</c:v>
                </c:pt>
                <c:pt idx="6">
                  <c:v>#N/A</c:v>
                </c:pt>
                <c:pt idx="7">
                  <c:v>0.02</c:v>
                </c:pt>
                <c:pt idx="8">
                  <c:v>#N/A</c:v>
                </c:pt>
                <c:pt idx="9">
                  <c:v>0.02</c:v>
                </c:pt>
              </c:numCache>
            </c:numRef>
          </c:val>
          <c:extLst>
            <c:ext xmlns:c16="http://schemas.microsoft.com/office/drawing/2014/chart" uri="{C3380CC4-5D6E-409C-BE32-E72D297353CC}">
              <c16:uniqueId val="{00000005-5594-44A2-91E5-6C5D6CBC9C2A}"/>
            </c:ext>
          </c:extLst>
        </c:ser>
        <c:ser>
          <c:idx val="6"/>
          <c:order val="6"/>
          <c:tx>
            <c:strRef>
              <c:f>データシート!$A$33</c:f>
              <c:strCache>
                <c:ptCount val="1"/>
                <c:pt idx="0">
                  <c:v>蓬田村簡易水道事業特別会計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0.1</c:v>
                </c:pt>
                <c:pt idx="8">
                  <c:v>#N/A</c:v>
                </c:pt>
                <c:pt idx="9">
                  <c:v>0.06</c:v>
                </c:pt>
              </c:numCache>
            </c:numRef>
          </c:val>
          <c:extLst>
            <c:ext xmlns:c16="http://schemas.microsoft.com/office/drawing/2014/chart" uri="{C3380CC4-5D6E-409C-BE32-E72D297353CC}">
              <c16:uniqueId val="{00000006-5594-44A2-91E5-6C5D6CBC9C2A}"/>
            </c:ext>
          </c:extLst>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0.18</c:v>
                </c:pt>
                <c:pt idx="4">
                  <c:v>#N/A</c:v>
                </c:pt>
                <c:pt idx="5">
                  <c:v>0.12</c:v>
                </c:pt>
                <c:pt idx="6">
                  <c:v>#N/A</c:v>
                </c:pt>
                <c:pt idx="7">
                  <c:v>0.24</c:v>
                </c:pt>
                <c:pt idx="8">
                  <c:v>#N/A</c:v>
                </c:pt>
                <c:pt idx="9">
                  <c:v>0.1</c:v>
                </c:pt>
              </c:numCache>
            </c:numRef>
          </c:val>
          <c:extLst>
            <c:ext xmlns:c16="http://schemas.microsoft.com/office/drawing/2014/chart" uri="{C3380CC4-5D6E-409C-BE32-E72D297353CC}">
              <c16:uniqueId val="{00000007-5594-44A2-91E5-6C5D6CBC9C2A}"/>
            </c:ext>
          </c:extLst>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0.59</c:v>
                </c:pt>
                <c:pt idx="2">
                  <c:v>#N/A</c:v>
                </c:pt>
                <c:pt idx="3">
                  <c:v>0.37</c:v>
                </c:pt>
                <c:pt idx="4">
                  <c:v>#N/A</c:v>
                </c:pt>
                <c:pt idx="5">
                  <c:v>0.38</c:v>
                </c:pt>
                <c:pt idx="6">
                  <c:v>#N/A</c:v>
                </c:pt>
                <c:pt idx="7">
                  <c:v>0.39</c:v>
                </c:pt>
                <c:pt idx="8">
                  <c:v>#N/A</c:v>
                </c:pt>
                <c:pt idx="9">
                  <c:v>0.4</c:v>
                </c:pt>
              </c:numCache>
            </c:numRef>
          </c:val>
          <c:extLst>
            <c:ext xmlns:c16="http://schemas.microsoft.com/office/drawing/2014/chart" uri="{C3380CC4-5D6E-409C-BE32-E72D297353CC}">
              <c16:uniqueId val="{00000008-5594-44A2-91E5-6C5D6CBC9C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4.59</c:v>
                </c:pt>
                <c:pt idx="2">
                  <c:v>#N/A</c:v>
                </c:pt>
                <c:pt idx="3">
                  <c:v>2.7</c:v>
                </c:pt>
                <c:pt idx="4">
                  <c:v>#N/A</c:v>
                </c:pt>
                <c:pt idx="5">
                  <c:v>1.81</c:v>
                </c:pt>
                <c:pt idx="6">
                  <c:v>#N/A</c:v>
                </c:pt>
                <c:pt idx="7">
                  <c:v>2.2599999999999998</c:v>
                </c:pt>
                <c:pt idx="8">
                  <c:v>#N/A</c:v>
                </c:pt>
                <c:pt idx="9">
                  <c:v>2.64</c:v>
                </c:pt>
              </c:numCache>
            </c:numRef>
          </c:val>
          <c:extLst>
            <c:ext xmlns:c16="http://schemas.microsoft.com/office/drawing/2014/chart" uri="{C3380CC4-5D6E-409C-BE32-E72D297353CC}">
              <c16:uniqueId val="{00000009-5594-44A2-91E5-6C5D6CBC9C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c:v>
                </c:pt>
                <c:pt idx="5">
                  <c:v>200</c:v>
                </c:pt>
                <c:pt idx="8">
                  <c:v>188</c:v>
                </c:pt>
                <c:pt idx="11">
                  <c:v>195</c:v>
                </c:pt>
                <c:pt idx="14">
                  <c:v>181</c:v>
                </c:pt>
              </c:numCache>
            </c:numRef>
          </c:val>
          <c:extLst>
            <c:ext xmlns:c16="http://schemas.microsoft.com/office/drawing/2014/chart" uri="{C3380CC4-5D6E-409C-BE32-E72D297353CC}">
              <c16:uniqueId val="{00000000-8F97-40F2-8F68-50F4748C04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97-40F2-8F68-50F4748C04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8F97-40F2-8F68-50F4748C04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5</c:v>
                </c:pt>
                <c:pt idx="6">
                  <c:v>6</c:v>
                </c:pt>
                <c:pt idx="9">
                  <c:v>5</c:v>
                </c:pt>
                <c:pt idx="12">
                  <c:v>5</c:v>
                </c:pt>
              </c:numCache>
            </c:numRef>
          </c:val>
          <c:extLst>
            <c:ext xmlns:c16="http://schemas.microsoft.com/office/drawing/2014/chart" uri="{C3380CC4-5D6E-409C-BE32-E72D297353CC}">
              <c16:uniqueId val="{00000003-8F97-40F2-8F68-50F4748C04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c:v>
                </c:pt>
                <c:pt idx="3">
                  <c:v>43</c:v>
                </c:pt>
                <c:pt idx="6">
                  <c:v>45</c:v>
                </c:pt>
                <c:pt idx="9">
                  <c:v>45</c:v>
                </c:pt>
                <c:pt idx="12">
                  <c:v>39</c:v>
                </c:pt>
              </c:numCache>
            </c:numRef>
          </c:val>
          <c:extLst>
            <c:ext xmlns:c16="http://schemas.microsoft.com/office/drawing/2014/chart" uri="{C3380CC4-5D6E-409C-BE32-E72D297353CC}">
              <c16:uniqueId val="{00000004-8F97-40F2-8F68-50F4748C04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97-40F2-8F68-50F4748C04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97-40F2-8F68-50F4748C04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191</c:v>
                </c:pt>
                <c:pt idx="3">
                  <c:v>180</c:v>
                </c:pt>
                <c:pt idx="6">
                  <c:v>160</c:v>
                </c:pt>
                <c:pt idx="9">
                  <c:v>175</c:v>
                </c:pt>
                <c:pt idx="12">
                  <c:v>174</c:v>
                </c:pt>
              </c:numCache>
            </c:numRef>
          </c:val>
          <c:extLst>
            <c:ext xmlns:c16="http://schemas.microsoft.com/office/drawing/2014/chart" uri="{C3380CC4-5D6E-409C-BE32-E72D297353CC}">
              <c16:uniqueId val="{00000007-8F97-40F2-8F68-50F4748C04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c:v>
                </c:pt>
                <c:pt idx="2">
                  <c:v>#N/A</c:v>
                </c:pt>
                <c:pt idx="3">
                  <c:v>#N/A</c:v>
                </c:pt>
                <c:pt idx="4">
                  <c:v>28</c:v>
                </c:pt>
                <c:pt idx="5">
                  <c:v>#N/A</c:v>
                </c:pt>
                <c:pt idx="6">
                  <c:v>#N/A</c:v>
                </c:pt>
                <c:pt idx="7">
                  <c:v>23</c:v>
                </c:pt>
                <c:pt idx="8">
                  <c:v>#N/A</c:v>
                </c:pt>
                <c:pt idx="9">
                  <c:v>#N/A</c:v>
                </c:pt>
                <c:pt idx="10">
                  <c:v>30</c:v>
                </c:pt>
                <c:pt idx="11">
                  <c:v>#N/A</c:v>
                </c:pt>
                <c:pt idx="12">
                  <c:v>#N/A</c:v>
                </c:pt>
                <c:pt idx="13">
                  <c:v>37</c:v>
                </c:pt>
                <c:pt idx="14">
                  <c:v>#N/A</c:v>
                </c:pt>
              </c:numCache>
            </c:numRef>
          </c:val>
          <c:smooth val="0"/>
          <c:extLst>
            <c:ext xmlns:c16="http://schemas.microsoft.com/office/drawing/2014/chart" uri="{C3380CC4-5D6E-409C-BE32-E72D297353CC}">
              <c16:uniqueId val="{00000008-8F97-40F2-8F68-50F4748C04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1933</c:v>
                </c:pt>
                <c:pt idx="5">
                  <c:v>1810</c:v>
                </c:pt>
                <c:pt idx="8">
                  <c:v>1797</c:v>
                </c:pt>
                <c:pt idx="11">
                  <c:v>1811</c:v>
                </c:pt>
                <c:pt idx="14">
                  <c:v>1704</c:v>
                </c:pt>
              </c:numCache>
            </c:numRef>
          </c:val>
          <c:extLst>
            <c:ext xmlns:c16="http://schemas.microsoft.com/office/drawing/2014/chart" uri="{C3380CC4-5D6E-409C-BE32-E72D297353CC}">
              <c16:uniqueId val="{00000000-D26C-477E-B477-1650F33865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26C-477E-B477-1650F33865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1774</c:v>
                </c:pt>
                <c:pt idx="5">
                  <c:v>1955</c:v>
                </c:pt>
                <c:pt idx="8">
                  <c:v>2188</c:v>
                </c:pt>
                <c:pt idx="11">
                  <c:v>2292</c:v>
                </c:pt>
                <c:pt idx="14">
                  <c:v>2439</c:v>
                </c:pt>
              </c:numCache>
            </c:numRef>
          </c:val>
          <c:extLst>
            <c:ext xmlns:c16="http://schemas.microsoft.com/office/drawing/2014/chart" uri="{C3380CC4-5D6E-409C-BE32-E72D297353CC}">
              <c16:uniqueId val="{00000002-D26C-477E-B477-1650F33865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6C-477E-B477-1650F33865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6C-477E-B477-1650F33865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6C-477E-B477-1650F33865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423</c:v>
                </c:pt>
                <c:pt idx="3">
                  <c:v>407</c:v>
                </c:pt>
                <c:pt idx="6">
                  <c:v>371</c:v>
                </c:pt>
                <c:pt idx="9">
                  <c:v>344</c:v>
                </c:pt>
                <c:pt idx="12">
                  <c:v>324</c:v>
                </c:pt>
              </c:numCache>
            </c:numRef>
          </c:val>
          <c:extLst>
            <c:ext xmlns:c16="http://schemas.microsoft.com/office/drawing/2014/chart" uri="{C3380CC4-5D6E-409C-BE32-E72D297353CC}">
              <c16:uniqueId val="{00000006-D26C-477E-B477-1650F33865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c:v>
                </c:pt>
                <c:pt idx="3">
                  <c:v>45</c:v>
                </c:pt>
                <c:pt idx="6">
                  <c:v>41</c:v>
                </c:pt>
                <c:pt idx="9">
                  <c:v>37</c:v>
                </c:pt>
                <c:pt idx="12">
                  <c:v>34</c:v>
                </c:pt>
              </c:numCache>
            </c:numRef>
          </c:val>
          <c:extLst>
            <c:ext xmlns:c16="http://schemas.microsoft.com/office/drawing/2014/chart" uri="{C3380CC4-5D6E-409C-BE32-E72D297353CC}">
              <c16:uniqueId val="{00000007-D26C-477E-B477-1650F33865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551</c:v>
                </c:pt>
                <c:pt idx="3">
                  <c:v>524</c:v>
                </c:pt>
                <c:pt idx="6">
                  <c:v>476</c:v>
                </c:pt>
                <c:pt idx="9">
                  <c:v>428</c:v>
                </c:pt>
                <c:pt idx="12">
                  <c:v>377</c:v>
                </c:pt>
              </c:numCache>
            </c:numRef>
          </c:val>
          <c:extLst>
            <c:ext xmlns:c16="http://schemas.microsoft.com/office/drawing/2014/chart" uri="{C3380CC4-5D6E-409C-BE32-E72D297353CC}">
              <c16:uniqueId val="{00000008-D26C-477E-B477-1650F33865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6C-477E-B477-1650F33865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1875</c:v>
                </c:pt>
                <c:pt idx="3">
                  <c:v>1784</c:v>
                </c:pt>
                <c:pt idx="6">
                  <c:v>1837</c:v>
                </c:pt>
                <c:pt idx="9">
                  <c:v>1924</c:v>
                </c:pt>
                <c:pt idx="12">
                  <c:v>1810</c:v>
                </c:pt>
              </c:numCache>
            </c:numRef>
          </c:val>
          <c:extLst>
            <c:ext xmlns:c16="http://schemas.microsoft.com/office/drawing/2014/chart" uri="{C3380CC4-5D6E-409C-BE32-E72D297353CC}">
              <c16:uniqueId val="{0000000A-D26C-477E-B477-1650F33865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6C-477E-B477-1650F33865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1224</c:v>
                </c:pt>
                <c:pt idx="1">
                  <c:v>1278</c:v>
                </c:pt>
                <c:pt idx="2">
                  <c:v>1338</c:v>
                </c:pt>
              </c:numCache>
            </c:numRef>
          </c:val>
          <c:extLst>
            <c:ext xmlns:c16="http://schemas.microsoft.com/office/drawing/2014/chart" uri="{C3380CC4-5D6E-409C-BE32-E72D297353CC}">
              <c16:uniqueId val="{00000000-50AD-4DBF-9AAF-C2488DBBE9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110</c:v>
                </c:pt>
                <c:pt idx="2">
                  <c:v>115</c:v>
                </c:pt>
              </c:numCache>
            </c:numRef>
          </c:val>
          <c:extLst>
            <c:ext xmlns:c16="http://schemas.microsoft.com/office/drawing/2014/chart" uri="{C3380CC4-5D6E-409C-BE32-E72D297353CC}">
              <c16:uniqueId val="{00000001-50AD-4DBF-9AAF-C2488DBBE9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764</c:v>
                </c:pt>
                <c:pt idx="1">
                  <c:v>824</c:v>
                </c:pt>
                <c:pt idx="2">
                  <c:v>872</c:v>
                </c:pt>
              </c:numCache>
            </c:numRef>
          </c:val>
          <c:extLst>
            <c:ext xmlns:c16="http://schemas.microsoft.com/office/drawing/2014/chart" uri="{C3380CC4-5D6E-409C-BE32-E72D297353CC}">
              <c16:uniqueId val="{00000002-50AD-4DBF-9AAF-C2488DBBE9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{007108B4-D792-4ADA-A269-F151BA19C08A}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423-4D41-B9E9-AD7F1CEACB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{63DE1659-C5C4-4243-9CC5-AFCCBDFF52E2}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23-4D41-B9E9-AD7F1CEACB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{D2657AFC-1B07-48D1-ACDD-D7DB7DFE3C4E}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23-4D41-B9E9-AD7F1CEACB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{7F6D9571-CA3D-4130-A7B8-7549F9B5C03D}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23-4D41-B9E9-AD7F1CEACB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{9C1A7E2F-C0FE-45A3-AF39-A519B5FB3ED7}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23-4D41-B9E9-AD7F1CEACB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{56CF68A9-FAA7-4E98-8FB8-917CA5651D86}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423-4D41-B9E9-AD7F1CEACB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{C733F00D-8D1C-4F8B-BFF4-B25BFE3FC778}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423-4D41-B9E9-AD7F1CEACB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{7253A295-9E5D-45FC-91CF-7F7856AFBC4B}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423-4D41-B9E9-AD7F1CEACB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{D30F3F56-A032-409B-806E-9BF0E43EAA09}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423-4D41-B9E9-AD7F1CEACB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60.8</c:v>
                </c:pt>
                <c:pt idx="16">
                  <c:v>62.6</c:v>
                </c:pt>
                <c:pt idx="24">
                  <c:v>64.2</c:v>
                </c:pt>
                <c:pt idx="32">
                  <c:v>66.099999999999994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23-4D41-B9E9-AD7F1CEACB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{38FC36A9-8FAF-4CD6-A004-3FA1670B1BC1}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423-4D41-B9E9-AD7F1CEACB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{25FFB22B-9ECA-4203-B8A8-45E4A47FD924}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23-4D41-B9E9-AD7F1CEACB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{EEA03773-B334-460F-8EC3-36DE9763EADA}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23-4D41-B9E9-AD7F1CEACB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{F21CBB2B-D42F-4630-86C6-266A0C06F792}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23-4D41-B9E9-AD7F1CEACB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{A0699876-1228-40D4-98A0-1C9B1DE77AF5}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23-4D41-B9E9-AD7F1CEACB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{C6C9F551-A2FF-4A71-97B5-057D98A65AF7}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423-4D41-B9E9-AD7F1CEACB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{EEF61A7D-CF1A-44A3-9A67-2045F3853A20}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423-4D41-B9E9-AD7F1CEACB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{759EE1E3-1415-49DC-8E0D-7E8396F360CE}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423-4D41-B9E9-AD7F1CEACB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{53D7A9B0-53E8-45CF-A962-186E9AD38B7B}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423-4D41-B9E9-AD7F1CEACB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423-4D41-B9E9-AD7F1CEACB8E}"/>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{B1BA8D7E-26A8-4BB1-9A98-0650869A7885}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A5-4D1C-BF60-9B75ECD73E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{1CAE2F26-2819-4BC9-B75E-FA062775FD59}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A5-4D1C-BF60-9B75ECD73E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{0E758F8E-0BC2-4FDD-B14E-BAC8805538FA}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A5-4D1C-BF60-9B75ECD73E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{22FD138A-FAA3-4280-B949-7779628E0D0F}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A5-4D1C-BF60-9B75ECD73E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{226B8360-0FDC-4252-9504-B47237EB47E1}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A5-4D1C-BF60-9B75ECD73E7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{C565B248-1BCB-4D2B-992C-3A6B9216BC61}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A5-4D1C-BF60-9B75ECD73E7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{957B7D92-B5F2-46D5-A24A-617B9C897A3B}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A5-4D1C-BF60-9B75ECD73E7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{A96FA53B-3534-4054-A9D9-3DAF394F1B4F}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A5-4D1C-BF60-9B75ECD73E7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{A6BA52F3-5859-46A0-8F92-A8549FC3EE58}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A5-4D1C-BF60-9B75ECD73E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2.8</c:v>
                </c:pt>
                <c:pt idx="16">
                  <c:v>2.1</c:v>
                </c:pt>
                <c:pt idx="24">
                  <c:v>1.9</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5A5-4D1C-BF60-9B75ECD73E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{D97910D9-1ECB-470A-9D99-366ABD737389}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A5-4D1C-BF60-9B75ECD73E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{D7521E7E-2FCC-46CF-9D64-BD7F80C19D5B}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A5-4D1C-BF60-9B75ECD73E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{D946DAE4-F5BE-4B7D-9C83-D1E1F60E0FDF}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A5-4D1C-BF60-9B75ECD73E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{73501CED-7D29-46AD-9D47-90538A56B28D}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A5-4D1C-BF60-9B75ECD73E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{86D4FC13-A1FB-4BD8-9174-D030015923D0}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A5-4D1C-BF60-9B75ECD73E7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{2847661C-99EA-4808-81A8-A54EC386941E}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A5-4D1C-BF60-9B75ECD73E7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{C6705EFB-8DDC-4E8F-8C02-E3813EA18D39}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A5-4D1C-BF60-9B75ECD73E7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{A097A6E2-C5EA-4D09-BA12-3A82E0FDEF6B}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A5-4D1C-BF60-9B75ECD73E7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{C98D7B0C-F445-4414-88C0-0E5896B905D1}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A5-4D1C-BF60-9B75ECD73E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5A5-4D1C-BF60-9B75ECD73E7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％であり、前年度比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年度と単年度で比較すると</a:t>
          </a:r>
          <a:r>
            <a:rPr kumimoji="1" lang="en-US" altLang="ja-JP" sz="1100">
              <a:solidFill>
                <a:schemeClr val="dk1"/>
              </a:solidFill>
              <a:effectLst/>
              <a:latin typeface="+mn-lt"/>
              <a:ea typeface="+mn-ea"/>
              <a:cs typeface="+mn-cs"/>
            </a:rPr>
            <a:t>0.62</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これは、主に</a:t>
          </a:r>
          <a:r>
            <a:rPr kumimoji="1" lang="ja-JP" altLang="ja-JP" sz="1100" baseline="0">
              <a:solidFill>
                <a:schemeClr val="dk1"/>
              </a:solidFill>
              <a:effectLst/>
              <a:latin typeface="+mn-lt"/>
              <a:ea typeface="+mn-ea"/>
              <a:cs typeface="+mn-cs"/>
            </a:rPr>
            <a:t>地方消費税交付金の減等により標準税収入額が昨年度比</a:t>
          </a:r>
          <a:r>
            <a:rPr kumimoji="1" lang="en-US" altLang="ja-JP" sz="1100" baseline="0">
              <a:solidFill>
                <a:schemeClr val="dk1"/>
              </a:solidFill>
              <a:effectLst/>
              <a:latin typeface="+mn-lt"/>
              <a:ea typeface="+mn-ea"/>
              <a:cs typeface="+mn-cs"/>
            </a:rPr>
            <a:t>24,553</a:t>
          </a:r>
          <a:r>
            <a:rPr kumimoji="1" lang="ja-JP" altLang="ja-JP" sz="1100" baseline="0">
              <a:solidFill>
                <a:schemeClr val="dk1"/>
              </a:solidFill>
              <a:effectLst/>
              <a:latin typeface="+mn-lt"/>
              <a:ea typeface="+mn-ea"/>
              <a:cs typeface="+mn-cs"/>
            </a:rPr>
            <a:t>千円</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減</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なったこと</a:t>
          </a:r>
          <a:r>
            <a:rPr kumimoji="1" lang="ja-JP" altLang="en-US" sz="1100" baseline="0">
              <a:solidFill>
                <a:schemeClr val="dk1"/>
              </a:solidFill>
              <a:effectLst/>
              <a:latin typeface="+mn-lt"/>
              <a:ea typeface="+mn-ea"/>
              <a:cs typeface="+mn-cs"/>
            </a:rPr>
            <a:t>によるもので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公債費自体は前年度と大きな変動はない。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今後は役場新庁舎の建設事業に充当する起債の借入も予定しており、比率の悪化も予想されるものの、</a:t>
          </a:r>
          <a:r>
            <a:rPr kumimoji="1" lang="ja-JP" altLang="ja-JP" sz="1100">
              <a:solidFill>
                <a:schemeClr val="dk1"/>
              </a:solidFill>
              <a:effectLst/>
              <a:latin typeface="+mn-lt"/>
              <a:ea typeface="+mn-ea"/>
              <a:cs typeface="+mn-cs"/>
            </a:rPr>
            <a:t>高年利率の地方債については繰上償還し、交付税算入のある地方債のみ新規借入する等、比率の引き下げ</a:t>
          </a:r>
          <a:r>
            <a:rPr kumimoji="1" lang="ja-JP" altLang="en-US" sz="1100">
              <a:solidFill>
                <a:schemeClr val="dk1"/>
              </a:solidFill>
              <a:effectLst/>
              <a:latin typeface="+mn-lt"/>
              <a:ea typeface="+mn-ea"/>
              <a:cs typeface="+mn-cs"/>
            </a:rPr>
            <a:t>に取り組み</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類似団体よりも低い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を維持するよう努める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当村では、満期一括償還地方債の借入がないため、減債基金残高及び減債基金積立相当額に該当する金額はない。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将来負担比率は</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0.0%</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（比率算定式上は</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120.2</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％（昨年比</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18.5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％減））と、平成</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25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年度以降早期健全化基準の</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350.0</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％を大きく下回る数字を維持している。</a:t>
          </a:r>
          <a:endParaRPr lang="ja-JP" altLang="ja-JP" sz="1400" spc="-100">
            <a:effectLst/>
            <a:latin typeface="游ゴシック" panose="020B0400000000000000" pitchFamily="50" charset="-128"/>
            <a:ea typeface="游ゴシック" panose="020B0400000000000000" pitchFamily="50" charset="-128"/>
          </a:endParaRPr>
        </a:p>
        <a:p>
          <a:pPr eaLnBrk="1" fontAlgn="auto" latinLnBrk="0" hangingPunct="1"/>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償還金に充当可能な基金残高</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2,439,255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千円が、</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前</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年度と比較して</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147,442</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千円の増となったことが、比率改善の要因である。</a:t>
          </a:r>
          <a:endParaRPr lang="ja-JP" altLang="ja-JP" sz="1400" spc="-100">
            <a:effectLst/>
            <a:latin typeface="游ゴシック" panose="020B0400000000000000" pitchFamily="50" charset="-128"/>
            <a:ea typeface="游ゴシック" panose="020B0400000000000000" pitchFamily="50" charset="-128"/>
          </a:endParaRPr>
        </a:p>
        <a:p>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また、将来負担額の中で大きな割合を占める地方債の現在高</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が</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平成</a:t>
          </a:r>
          <a:r>
            <a:rPr kumimoji="1" lang="en-US" altLang="ja-JP" sz="1100" spc="-100" baseline="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年度臨時税収補てん債や平成</a:t>
          </a:r>
          <a:r>
            <a:rPr kumimoji="1" lang="en-US" altLang="ja-JP" sz="1100" spc="-100" baseline="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年度一般単独事業債（玉松園カントリーパーク整備事業）の償還完了等により</a:t>
          </a:r>
          <a:r>
            <a:rPr kumimoji="1" lang="en-US" altLang="ja-JP" sz="1100" spc="-100" baseline="0">
              <a:solidFill>
                <a:schemeClr val="dk1"/>
              </a:solidFill>
              <a:effectLst/>
              <a:latin typeface="游ゴシック" panose="020B0400000000000000" pitchFamily="50" charset="-128"/>
              <a:ea typeface="游ゴシック" panose="020B0400000000000000" pitchFamily="50" charset="-128"/>
              <a:cs typeface="+mn-cs"/>
            </a:rPr>
            <a:t>113,178</a:t>
          </a:r>
          <a:r>
            <a:rPr kumimoji="1" lang="ja-JP" altLang="ja-JP" sz="1100" spc="-100" baseline="0">
              <a:solidFill>
                <a:schemeClr val="dk1"/>
              </a:solidFill>
              <a:effectLst/>
              <a:latin typeface="游ゴシック" panose="020B0400000000000000" pitchFamily="50" charset="-128"/>
              <a:ea typeface="游ゴシック" panose="020B0400000000000000" pitchFamily="50" charset="-128"/>
              <a:cs typeface="+mn-cs"/>
            </a:rPr>
            <a:t>千円減少</a:t>
          </a:r>
          <a:r>
            <a:rPr kumimoji="1" lang="ja-JP" altLang="en-US" sz="1100" spc="-100" baseline="0">
              <a:solidFill>
                <a:schemeClr val="dk1"/>
              </a:solidFill>
              <a:effectLst/>
              <a:latin typeface="游ゴシック" panose="020B0400000000000000" pitchFamily="50" charset="-128"/>
              <a:ea typeface="游ゴシック" panose="020B0400000000000000" pitchFamily="50" charset="-128"/>
              <a:cs typeface="+mn-cs"/>
            </a:rPr>
            <a:t>しているほか</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、公営企業債等繰入見込額（簡易水道事業債残高のうち一般会計で負担すべき分）</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377,453</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前</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年</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度</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比</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50,575</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千円の減</a:t>
          </a:r>
          <a:r>
            <a:rPr kumimoji="1" lang="en-US" altLang="ja-JP" sz="1100" spc="-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について</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も</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、簡易水道事業では今後、大規模な事業を予定していないため、順調に減少して</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ゆ</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く見込であり、将来負担額全体</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において</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も、</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役場新庁舎建設事業に着手するまでは</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現在の水準を維持</a:t>
          </a:r>
          <a:r>
            <a:rPr kumimoji="1" lang="ja-JP" altLang="en-US" sz="1100" spc="-100">
              <a:solidFill>
                <a:schemeClr val="dk1"/>
              </a:solidFill>
              <a:effectLst/>
              <a:latin typeface="游ゴシック" panose="020B0400000000000000" pitchFamily="50" charset="-128"/>
              <a:ea typeface="游ゴシック" panose="020B0400000000000000" pitchFamily="50" charset="-128"/>
              <a:cs typeface="+mn-cs"/>
            </a:rPr>
            <a:t>する</a:t>
          </a:r>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見込である。</a:t>
          </a:r>
          <a:endParaRPr lang="ja-JP" altLang="ja-JP" sz="1400" spc="-100">
            <a:effectLst/>
            <a:latin typeface="游ゴシック" panose="020B0400000000000000" pitchFamily="50" charset="-128"/>
            <a:ea typeface="游ゴシック" panose="020B0400000000000000" pitchFamily="50" charset="-128"/>
          </a:endParaRPr>
        </a:p>
        <a:p>
          <a:r>
            <a:rPr kumimoji="1" lang="ja-JP" altLang="ja-JP" sz="1100" spc="-100">
              <a:solidFill>
                <a:schemeClr val="dk1"/>
              </a:solidFill>
              <a:effectLst/>
              <a:latin typeface="游ゴシック" panose="020B0400000000000000" pitchFamily="50" charset="-128"/>
              <a:ea typeface="游ゴシック" panose="020B0400000000000000" pitchFamily="50" charset="-128"/>
              <a:cs typeface="+mn-cs"/>
            </a:rPr>
            <a:t>　今後も普通会計や公営企業会計の事業を精査し、不要不急な地方債の新規発行を抑制することで、健全な比率の維持に努める。</a:t>
          </a:r>
          <a:endParaRPr lang="ja-JP" altLang="ja-JP" sz="1400" spc="-100">
            <a:effectLst/>
            <a:latin typeface="游ゴシック" panose="020B0400000000000000" pitchFamily="50" charset="-128"/>
            <a:ea typeface="游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ふれあいセンター井水ポンプ等改修事業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ふるさと総合センタートイレ改修事業</a:t>
          </a:r>
          <a:r>
            <a:rPr kumimoji="1" lang="ja-JP" altLang="ja-JP" sz="1100">
              <a:solidFill>
                <a:schemeClr val="dk1"/>
              </a:solidFill>
              <a:effectLst/>
              <a:latin typeface="+mn-lt"/>
              <a:ea typeface="+mn-ea"/>
              <a:cs typeface="+mn-cs"/>
            </a:rPr>
            <a:t>等の普通建設事業への財源として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公共用施設整備基金から</a:t>
          </a:r>
          <a:r>
            <a:rPr kumimoji="1" lang="en-US" altLang="ja-JP" sz="1100">
              <a:solidFill>
                <a:schemeClr val="dk1"/>
              </a:solidFill>
              <a:effectLst/>
              <a:latin typeface="+mn-lt"/>
              <a:ea typeface="+mn-ea"/>
              <a:cs typeface="+mn-cs"/>
            </a:rPr>
            <a:t>42,000</a:t>
          </a:r>
          <a:r>
            <a:rPr kumimoji="1" lang="ja-JP" altLang="ja-JP" sz="1100">
              <a:solidFill>
                <a:schemeClr val="dk1"/>
              </a:solidFill>
              <a:effectLst/>
              <a:latin typeface="+mn-lt"/>
              <a:ea typeface="+mn-ea"/>
              <a:cs typeface="+mn-cs"/>
            </a:rPr>
            <a:t>千円取り崩した一方、</a:t>
          </a:r>
          <a:r>
            <a:rPr kumimoji="1" lang="ja-JP" altLang="en-US" sz="1100">
              <a:solidFill>
                <a:schemeClr val="dk1"/>
              </a:solidFill>
              <a:effectLst/>
              <a:latin typeface="+mn-lt"/>
              <a:ea typeface="+mn-ea"/>
              <a:cs typeface="+mn-cs"/>
            </a:rPr>
            <a:t>歳出コスト削減を徹底したことにより、令和元</a:t>
          </a:r>
          <a:r>
            <a:rPr kumimoji="1" lang="ja-JP" altLang="ja-JP" sz="1100">
              <a:solidFill>
                <a:schemeClr val="dk1"/>
              </a:solidFill>
              <a:effectLst/>
              <a:latin typeface="+mn-lt"/>
              <a:ea typeface="+mn-ea"/>
              <a:cs typeface="+mn-cs"/>
            </a:rPr>
            <a:t>年度一般会計から</a:t>
          </a:r>
          <a:r>
            <a:rPr kumimoji="1" lang="en-US" altLang="ja-JP" sz="1100">
              <a:solidFill>
                <a:schemeClr val="dk1"/>
              </a:solidFill>
              <a:effectLst/>
              <a:latin typeface="+mn-lt"/>
              <a:ea typeface="+mn-ea"/>
              <a:cs typeface="+mn-cs"/>
            </a:rPr>
            <a:t>130,219</a:t>
          </a:r>
          <a:r>
            <a:rPr kumimoji="1" lang="ja-JP" altLang="ja-JP" sz="1100">
              <a:solidFill>
                <a:schemeClr val="dk1"/>
              </a:solidFill>
              <a:effectLst/>
              <a:latin typeface="+mn-lt"/>
              <a:ea typeface="+mn-ea"/>
              <a:cs typeface="+mn-cs"/>
            </a:rPr>
            <a:t>千円（うち公共用施設整備基金へ</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千円の積立）、前年度決算剰余金から</a:t>
          </a:r>
          <a:r>
            <a:rPr kumimoji="1" lang="en-US" altLang="ja-JP" sz="1100">
              <a:solidFill>
                <a:schemeClr val="dk1"/>
              </a:solidFill>
              <a:effectLst/>
              <a:latin typeface="+mn-lt"/>
              <a:ea typeface="+mn-ea"/>
              <a:cs typeface="+mn-cs"/>
            </a:rPr>
            <a:t>24,000</a:t>
          </a:r>
          <a:r>
            <a:rPr kumimoji="1" lang="ja-JP" altLang="ja-JP" sz="1100">
              <a:solidFill>
                <a:schemeClr val="dk1"/>
              </a:solidFill>
              <a:effectLst/>
              <a:latin typeface="+mn-lt"/>
              <a:ea typeface="+mn-ea"/>
              <a:cs typeface="+mn-cs"/>
            </a:rPr>
            <a:t>千円を積み立てた。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基金全体としては</a:t>
          </a:r>
          <a:r>
            <a:rPr kumimoji="1" lang="en-US" altLang="ja-JP" sz="1100">
              <a:solidFill>
                <a:schemeClr val="dk1"/>
              </a:solidFill>
              <a:effectLst/>
              <a:latin typeface="+mn-lt"/>
              <a:ea typeface="+mn-ea"/>
              <a:cs typeface="+mn-cs"/>
            </a:rPr>
            <a:t>2,324,326</a:t>
          </a:r>
          <a:r>
            <a:rPr kumimoji="1" lang="ja-JP" altLang="ja-JP" sz="1100">
              <a:solidFill>
                <a:schemeClr val="dk1"/>
              </a:solidFill>
              <a:effectLst/>
              <a:latin typeface="+mn-lt"/>
              <a:ea typeface="+mn-ea"/>
              <a:cs typeface="+mn-cs"/>
            </a:rPr>
            <a:t>千円で、前年度比</a:t>
          </a:r>
          <a:r>
            <a:rPr kumimoji="1" lang="en-US" altLang="ja-JP" sz="1100">
              <a:solidFill>
                <a:schemeClr val="dk1"/>
              </a:solidFill>
              <a:effectLst/>
              <a:latin typeface="+mn-lt"/>
              <a:ea typeface="+mn-ea"/>
              <a:cs typeface="+mn-cs"/>
            </a:rPr>
            <a:t>112,219</a:t>
          </a:r>
          <a:r>
            <a:rPr kumimoji="1" lang="ja-JP" altLang="ja-JP" sz="1100">
              <a:solidFill>
                <a:schemeClr val="dk1"/>
              </a:solidFill>
              <a:effectLst/>
              <a:latin typeface="+mn-lt"/>
              <a:ea typeface="+mn-ea"/>
              <a:cs typeface="+mn-cs"/>
            </a:rPr>
            <a:t>千円の増となった。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基金残高については、短期的には財政調整基金や公共用施設整備基金への積立により</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予定だが、中長期的には役場新庁舎建設事業等、様々な財政需要への対応により、減少または現状維持の見込であるため、安易な取り崩しを避け、慎重に運用</a:t>
          </a:r>
          <a:r>
            <a:rPr lang="ja-JP" altLang="en-US" sz="1100" b="0" i="0" baseline="0">
              <a:solidFill>
                <a:schemeClr val="dk1"/>
              </a:solidFill>
              <a:effectLst/>
              <a:latin typeface="+mn-lt"/>
              <a:ea typeface="+mn-ea"/>
              <a:cs typeface="+mn-cs"/>
            </a:rPr>
            <a:t>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公共用施設整備基金：大規模な公共施設の建設事業の経費の財源に充てる。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福祉基金：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の経費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教育施設整備基金：各種教育施設の建設事業の経費の財源に充てる。</a:t>
          </a:r>
          <a:endParaRPr lang="ja-JP" altLang="ja-JP" sz="1400">
            <a:effectLst/>
          </a:endParaRPr>
        </a:p>
        <a:p>
          <a:r>
            <a:rPr kumimoji="1" lang="ja-JP" altLang="ja-JP" sz="1100">
              <a:solidFill>
                <a:schemeClr val="dk1"/>
              </a:solidFill>
              <a:effectLst/>
              <a:latin typeface="+mn-lt"/>
              <a:ea typeface="+mn-ea"/>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公共用施設整備基金：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年度会計内の積立金が</a:t>
          </a:r>
          <a:r>
            <a:rPr kumimoji="1" lang="en-US" altLang="ja-JP" sz="1100">
              <a:solidFill>
                <a:schemeClr val="dk1"/>
              </a:solidFill>
              <a:effectLst/>
              <a:latin typeface="+mn-lt"/>
              <a:ea typeface="+mn-ea"/>
              <a:cs typeface="+mn-cs"/>
            </a:rPr>
            <a:t>90,000</a:t>
          </a:r>
          <a:r>
            <a:rPr kumimoji="1" lang="ja-JP" altLang="ja-JP" sz="110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ふれあいセンター井水ポンプ等改修事業やふるさと総合センタートイレ改修事業</a:t>
          </a:r>
          <a:r>
            <a:rPr kumimoji="1" lang="ja-JP" altLang="ja-JP" sz="110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の普通建設事業の財源としての一般会計への繰出金が</a:t>
          </a:r>
          <a:r>
            <a:rPr lang="en-US" altLang="ja-JP" sz="1100" b="0" i="0" baseline="0">
              <a:solidFill>
                <a:schemeClr val="dk1"/>
              </a:solidFill>
              <a:effectLst/>
              <a:latin typeface="+mn-lt"/>
              <a:ea typeface="+mn-ea"/>
              <a:cs typeface="+mn-cs"/>
            </a:rPr>
            <a:t>42,000</a:t>
          </a:r>
          <a:r>
            <a:rPr lang="ja-JP" altLang="ja-JP" sz="1100" b="0" i="0" baseline="0">
              <a:solidFill>
                <a:schemeClr val="dk1"/>
              </a:solidFill>
              <a:effectLst/>
              <a:latin typeface="+mn-lt"/>
              <a:ea typeface="+mn-ea"/>
              <a:cs typeface="+mn-cs"/>
            </a:rPr>
            <a:t>千円で、年度末残高は</a:t>
          </a:r>
          <a:r>
            <a:rPr lang="en-US" altLang="ja-JP" sz="1100" b="0" i="0" baseline="0">
              <a:solidFill>
                <a:schemeClr val="dk1"/>
              </a:solidFill>
              <a:effectLst/>
              <a:latin typeface="+mn-lt"/>
              <a:ea typeface="+mn-ea"/>
              <a:cs typeface="+mn-cs"/>
            </a:rPr>
            <a:t>861,600</a:t>
          </a:r>
          <a:r>
            <a:rPr lang="ja-JP" altLang="ja-JP" sz="1100" b="0" i="0" baseline="0">
              <a:solidFill>
                <a:schemeClr val="dk1"/>
              </a:solidFill>
              <a:effectLst/>
              <a:latin typeface="+mn-lt"/>
              <a:ea typeface="+mn-ea"/>
              <a:cs typeface="+mn-cs"/>
            </a:rPr>
            <a:t>千円であった（</a:t>
          </a:r>
          <a:r>
            <a:rPr lang="en-US" altLang="ja-JP" sz="1100" b="0" i="0" baseline="0">
              <a:solidFill>
                <a:schemeClr val="dk1"/>
              </a:solidFill>
              <a:effectLst/>
              <a:latin typeface="+mn-lt"/>
              <a:ea typeface="+mn-ea"/>
              <a:cs typeface="+mn-cs"/>
            </a:rPr>
            <a:t>48,000</a:t>
          </a:r>
          <a:r>
            <a:rPr lang="ja-JP" altLang="ja-JP" sz="1100" b="0" i="0" baseline="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その他の特定目的基金：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年度の増減は</a:t>
          </a:r>
          <a:r>
            <a:rPr kumimoji="1" lang="ja-JP" altLang="en-US" sz="1100">
              <a:solidFill>
                <a:schemeClr val="dk1"/>
              </a:solidFill>
              <a:effectLst/>
              <a:latin typeface="+mn-lt"/>
              <a:ea typeface="+mn-ea"/>
              <a:cs typeface="+mn-cs"/>
            </a:rPr>
            <a:t>無かった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公共用施設整備基金：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年度には村道舗装補修事業や阿弥陀川分譲地土留め補修事業の財源として一部を取り崩す予定であるが、</a:t>
          </a:r>
          <a:r>
            <a:rPr lang="ja-JP" altLang="ja-JP" sz="1100" b="0" i="0" baseline="0">
              <a:solidFill>
                <a:schemeClr val="dk1"/>
              </a:solidFill>
              <a:effectLst/>
              <a:latin typeface="+mn-lt"/>
              <a:ea typeface="+mn-ea"/>
              <a:cs typeface="+mn-cs"/>
            </a:rPr>
            <a:t>有形固定資産減価償却率が類似団体平均よりも高い当村では、役場新庁舎の建設</a:t>
          </a:r>
          <a:r>
            <a:rPr lang="ja-JP" altLang="en-US" sz="1100" b="0" i="0" baseline="0">
              <a:solidFill>
                <a:schemeClr val="dk1"/>
              </a:solidFill>
              <a:effectLst/>
              <a:latin typeface="+mn-lt"/>
              <a:ea typeface="+mn-ea"/>
              <a:cs typeface="+mn-cs"/>
            </a:rPr>
            <a:t>を予定している等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公共施設に係る様々な財政需要</a:t>
          </a:r>
          <a:r>
            <a:rPr lang="ja-JP" altLang="en-US" sz="1100" b="0" i="0" baseline="0">
              <a:solidFill>
                <a:schemeClr val="dk1"/>
              </a:solidFill>
              <a:effectLst/>
              <a:latin typeface="+mn-lt"/>
              <a:ea typeface="+mn-ea"/>
              <a:cs typeface="+mn-cs"/>
            </a:rPr>
            <a:t>を見越した</a:t>
          </a:r>
          <a:r>
            <a:rPr lang="ja-JP" altLang="ja-JP" sz="1100" b="0" i="0" baseline="0">
              <a:solidFill>
                <a:schemeClr val="dk1"/>
              </a:solidFill>
              <a:effectLst/>
              <a:latin typeface="+mn-lt"/>
              <a:ea typeface="+mn-ea"/>
              <a:cs typeface="+mn-cs"/>
            </a:rPr>
            <a:t>一般会計からの積立金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残高は増加</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見込である。</a:t>
          </a:r>
          <a:endParaRPr lang="ja-JP" altLang="ja-JP">
            <a:effectLst/>
          </a:endParaRPr>
        </a:p>
        <a:p>
          <a:r>
            <a:rPr kumimoji="1" lang="ja-JP" altLang="ja-JP" sz="1100">
              <a:solidFill>
                <a:schemeClr val="dk1"/>
              </a:solidFill>
              <a:effectLst/>
              <a:latin typeface="+mn-lt"/>
              <a:ea typeface="+mn-ea"/>
              <a:cs typeface="+mn-cs"/>
            </a:rPr>
            <a:t>その他の特定目的基金：</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は、これらの基金からの繰入金を財源とする事業の実施予定がないため、今後の積立額は当面現状維持の見込である。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財政調整基金残高については、</a:t>
          </a:r>
          <a:r>
            <a:rPr kumimoji="1" lang="en-US" altLang="ja-JP" sz="1100">
              <a:solidFill>
                <a:schemeClr val="dk1"/>
              </a:solidFill>
              <a:effectLst/>
              <a:latin typeface="+mn-lt"/>
              <a:ea typeface="+mn-ea"/>
              <a:cs typeface="+mn-cs"/>
            </a:rPr>
            <a:t>1,337,646</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59,219</a:t>
          </a:r>
          <a:r>
            <a:rPr kumimoji="1" lang="ja-JP" altLang="ja-JP" sz="1100">
              <a:solidFill>
                <a:schemeClr val="dk1"/>
              </a:solidFill>
              <a:effectLst/>
              <a:latin typeface="+mn-lt"/>
              <a:ea typeface="+mn-ea"/>
              <a:cs typeface="+mn-cs"/>
            </a:rPr>
            <a:t>千円の増となった。前年度決算剰余金の積立金</a:t>
          </a:r>
          <a:r>
            <a:rPr kumimoji="1" lang="en-US" altLang="ja-JP" sz="1100">
              <a:solidFill>
                <a:schemeClr val="dk1"/>
              </a:solidFill>
              <a:effectLst/>
              <a:latin typeface="+mn-lt"/>
              <a:ea typeface="+mn-ea"/>
              <a:cs typeface="+mn-cs"/>
            </a:rPr>
            <a:t>19,000</a:t>
          </a:r>
          <a:r>
            <a:rPr kumimoji="1" lang="ja-JP" altLang="ja-JP" sz="1100">
              <a:solidFill>
                <a:schemeClr val="dk1"/>
              </a:solidFill>
              <a:effectLst/>
              <a:latin typeface="+mn-lt"/>
              <a:ea typeface="+mn-ea"/>
              <a:cs typeface="+mn-cs"/>
            </a:rPr>
            <a:t>千円の他、</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年度会計内の積立金が</a:t>
          </a:r>
          <a:r>
            <a:rPr kumimoji="1" lang="en-US" altLang="ja-JP" sz="1100">
              <a:solidFill>
                <a:schemeClr val="dk1"/>
              </a:solidFill>
              <a:effectLst/>
              <a:latin typeface="+mn-lt"/>
              <a:ea typeface="+mn-ea"/>
              <a:cs typeface="+mn-cs"/>
            </a:rPr>
            <a:t>40,219</a:t>
          </a:r>
          <a:r>
            <a:rPr kumimoji="1" lang="ja-JP" altLang="ja-JP" sz="1100">
              <a:solidFill>
                <a:schemeClr val="dk1"/>
              </a:solidFill>
              <a:effectLst/>
              <a:latin typeface="+mn-lt"/>
              <a:ea typeface="+mn-ea"/>
              <a:cs typeface="+mn-cs"/>
            </a:rPr>
            <a:t>千円であった。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今後は、地方財政法第７条に則る決算剰余金の積立の他は、役場新庁舎建設</a:t>
          </a:r>
          <a:r>
            <a:rPr kumimoji="1" lang="ja-JP" altLang="en-US" sz="1100" b="0">
              <a:solidFill>
                <a:schemeClr val="dk1"/>
              </a:solidFill>
              <a:effectLst/>
              <a:latin typeface="+mn-lt"/>
              <a:ea typeface="+mn-ea"/>
              <a:cs typeface="+mn-cs"/>
            </a:rPr>
            <a:t>事業</a:t>
          </a:r>
          <a:r>
            <a:rPr kumimoji="1" lang="ja-JP" altLang="ja-JP" sz="1100" b="0">
              <a:solidFill>
                <a:schemeClr val="dk1"/>
              </a:solidFill>
              <a:effectLst/>
              <a:latin typeface="+mn-lt"/>
              <a:ea typeface="+mn-ea"/>
              <a:cs typeface="+mn-cs"/>
            </a:rPr>
            <a:t>や診療所建替</a:t>
          </a:r>
          <a:r>
            <a:rPr kumimoji="1" lang="ja-JP" altLang="en-US" sz="1100" b="0">
              <a:solidFill>
                <a:schemeClr val="dk1"/>
              </a:solidFill>
              <a:effectLst/>
              <a:latin typeface="+mn-lt"/>
              <a:ea typeface="+mn-ea"/>
              <a:cs typeface="+mn-cs"/>
            </a:rPr>
            <a:t>事業</a:t>
          </a:r>
          <a:r>
            <a:rPr kumimoji="1" lang="ja-JP" altLang="ja-JP" sz="1100" b="0">
              <a:solidFill>
                <a:schemeClr val="dk1"/>
              </a:solidFill>
              <a:effectLst/>
              <a:latin typeface="+mn-lt"/>
              <a:ea typeface="+mn-ea"/>
              <a:cs typeface="+mn-cs"/>
            </a:rPr>
            <a:t>等、多額の需要が見込まれる大規模事業に備え、公共用施設整備基金への積立を主とする予定であるため、残高の増加は緩やかになる見込である。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減債基金残高については、</a:t>
          </a:r>
          <a:r>
            <a:rPr kumimoji="1" lang="en-US" altLang="ja-JP" sz="1100">
              <a:solidFill>
                <a:schemeClr val="dk1"/>
              </a:solidFill>
              <a:effectLst/>
              <a:latin typeface="+mn-lt"/>
              <a:ea typeface="+mn-ea"/>
              <a:cs typeface="+mn-cs"/>
            </a:rPr>
            <a:t>115,000</a:t>
          </a:r>
          <a:r>
            <a:rPr kumimoji="1" lang="ja-JP" altLang="ja-JP" sz="1100">
              <a:solidFill>
                <a:schemeClr val="dk1"/>
              </a:solidFill>
              <a:effectLst/>
              <a:latin typeface="+mn-lt"/>
              <a:ea typeface="+mn-ea"/>
              <a:cs typeface="+mn-cs"/>
            </a:rPr>
            <a:t>千円と前年度比で</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千円の増となった。前年度決算剰余金の積立金</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公債費比率については</a:t>
          </a:r>
          <a:r>
            <a:rPr kumimoji="1" lang="ja-JP" altLang="en-US" sz="1100">
              <a:solidFill>
                <a:schemeClr val="dk1"/>
              </a:solidFill>
              <a:effectLst/>
              <a:latin typeface="+mn-lt"/>
              <a:ea typeface="+mn-ea"/>
              <a:cs typeface="+mn-cs"/>
            </a:rPr>
            <a:t>類似団体平均を下回った水準で現状維持の</a:t>
          </a:r>
          <a:r>
            <a:rPr kumimoji="1" lang="ja-JP" altLang="ja-JP" sz="1100">
              <a:solidFill>
                <a:schemeClr val="dk1"/>
              </a:solidFill>
              <a:effectLst/>
              <a:latin typeface="+mn-lt"/>
              <a:ea typeface="+mn-ea"/>
              <a:cs typeface="+mn-cs"/>
            </a:rPr>
            <a:t>傾向にあり、健全な状態であると言える。しかしながら、毎年度決算剰余金の内</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千円を積み立てているため、今後も基金残高は増加して</a:t>
          </a:r>
          <a:r>
            <a:rPr kumimoji="1" lang="ja-JP" altLang="en-US" sz="1100">
              <a:solidFill>
                <a:schemeClr val="dk1"/>
              </a:solidFill>
              <a:effectLst/>
              <a:latin typeface="+mn-lt"/>
              <a:ea typeface="+mn-ea"/>
              <a:cs typeface="+mn-cs"/>
            </a:rPr>
            <a:t>ゆ</a:t>
          </a:r>
          <a:r>
            <a:rPr kumimoji="1" lang="ja-JP" altLang="ja-JP" sz="1100">
              <a:solidFill>
                <a:schemeClr val="dk1"/>
              </a:solidFill>
              <a:effectLst/>
              <a:latin typeface="+mn-lt"/>
              <a:ea typeface="+mn-ea"/>
              <a:cs typeface="+mn-cs"/>
            </a:rPr>
            <a:t>く見込であることから、地方交付税に算入されない地方債等の繰り上げ償還に充てることも検討し、効率的な基金運用に努める。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E0F0FB1-534B-4F9E-AAD1-EAA82F552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3D7212-7483-491D-AA88-DCAD7C2E8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3A53208-7C31-4C92-A2ED-6421C361147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45127F5-A770-41E1-B1F1-868CAB49249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44CF287-A219-42E7-AABB-1B99B267027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FB92B31-F79B-4565-BFD1-48F3143E31D8}"/>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3C815FC-9F67-40EA-904C-A188C20890E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184ABF8-C55A-45E2-A861-1206B56EC3F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EE3E224-0E09-492B-B018-29109E6846A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CC2E7C8-6AF5-461F-9824-0259BA64F84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A38E589-8138-4F25-BCB3-21FD2D348B7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B7151A3-1B64-4905-842E-F31AE24E8E0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61D1B2D-90E0-427D-86D3-CA12448343D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B11E19B-5ADC-41DA-BE2D-2D8068AF5FB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F95E0DE-2EDE-48F3-BAC5-89AED33E44F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B0D7C06-5A8F-4DFA-BCB2-F592A2BC199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E7C38C6-3060-4B1C-B9A2-E10DCC6BDB2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48416B7-E548-4FD7-9124-9CA0538B111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8D52784-9E8F-4554-819E-1FE95C75269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67ED67F-82FD-4941-9F20-73AE24A3AB4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1109B76-BB5A-4EE5-9963-4A7052AA89A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DB31AB2-1EA8-49A0-BD84-DE21534ECB8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2BBB87C-2219-4F53-90F8-F4CA08E4138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EF27BB1-480A-4D8B-B962-2E7E9AFC0E0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2078339-966C-4DC4-A4D9-7D0B6E51398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508D700-A123-4EED-9A3D-193B42E1D92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E244D1F-AA77-45DD-9BDB-C2B32F8E246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9852B7D-F15A-45EF-AE8E-58B2F0D969E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95F9D72-4844-43E8-BAE8-FE988282282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C5A9ED6-22FC-4478-A14A-0AE597244D7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AA8487F-9118-4E14-9DEE-BC1D836A4F6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67D71EF-81E1-4D0C-80DB-2DE32264C7C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AAFBE8A-C729-416E-871C-9A63626DE6C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7309559-BFC0-47CE-9A93-8D54558FF28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C0937A1-7405-4199-8B4B-2B507E84430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B0D44A9-26DA-47A6-8EFB-7A661D29DD0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FB420BA-57A5-42B5-8FC3-52DC552DB56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394008E-F5B2-4EE4-9404-BE52293C674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64B14B1-C820-4B4F-B3F8-1C4CF31E004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FC0ED6A-9A4B-45D3-88A2-F06F976AA12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60838E7-57BF-4A04-A8F0-61178B873FF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1563C19-386C-4E3B-8F67-B02C6B9EA2CA}"/>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49017DF-263C-4CE4-B4F7-C214C52C25C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891F7FA-6580-4972-9F80-F85F7C79CCF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9ACD012-A70F-42D9-833C-8AD8A7F938F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78FFC02-B847-4E65-8339-917DD55F569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616515C-5EE2-4331-9DE7-E4A5B74732C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9316F04-0D1F-4FE0-9553-4B14E142A70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34EEC85-8D07-4EE0-B113-E017C2442E7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EADD4A9-478D-465A-9C74-20892E78AE6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047552A-BF6B-4F21-9BDD-3BD8E988D3F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48B029D-1B5A-4FB0-A4C6-6F16B43E078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89652CD-7183-4698-A545-AC9FA90CE0B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A720151-9AD1-4643-AB63-5F7766F8A01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E9F4FC4-C28D-49C0-AD93-F85E2F08198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A0B9F5E-123A-4A81-AB74-DFDE01BC71E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41F2CB-655B-49C0-8E6C-52BA9A19541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lt"/>
              <a:ea typeface="+mn-ea"/>
              <a:cs typeface="+mn-cs"/>
            </a:rPr>
            <a:t>令和１</a:t>
          </a:r>
          <a:r>
            <a:rPr kumimoji="1" lang="ja-JP" altLang="ja-JP" sz="900">
              <a:solidFill>
                <a:schemeClr val="dk1"/>
              </a:solidFill>
              <a:effectLst/>
              <a:latin typeface="+mn-lt"/>
              <a:ea typeface="+mn-ea"/>
              <a:cs typeface="+mn-cs"/>
            </a:rPr>
            <a:t>年度の有形固定資産減価償却率は</a:t>
          </a:r>
          <a:r>
            <a:rPr kumimoji="1" lang="en-US" altLang="ja-JP" sz="900">
              <a:solidFill>
                <a:schemeClr val="dk1"/>
              </a:solidFill>
              <a:effectLst/>
              <a:latin typeface="+mn-lt"/>
              <a:ea typeface="+mn-ea"/>
              <a:cs typeface="+mn-cs"/>
            </a:rPr>
            <a:t>66.1</a:t>
          </a:r>
          <a:r>
            <a:rPr kumimoji="1" lang="ja-JP" altLang="ja-JP" sz="900">
              <a:solidFill>
                <a:schemeClr val="dk1"/>
              </a:solidFill>
              <a:effectLst/>
              <a:latin typeface="+mn-lt"/>
              <a:ea typeface="+mn-ea"/>
              <a:cs typeface="+mn-cs"/>
            </a:rPr>
            <a:t>％と、類似団体を</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ポイント上回っている。</a:t>
          </a:r>
          <a:endParaRPr lang="ja-JP" altLang="ja-JP" sz="900">
            <a:effectLst/>
          </a:endParaRPr>
        </a:p>
        <a:p>
          <a:r>
            <a:rPr lang="ja-JP" altLang="ja-JP" sz="900" b="0" i="0" baseline="0">
              <a:solidFill>
                <a:schemeClr val="dk1"/>
              </a:solidFill>
              <a:effectLst/>
              <a:latin typeface="+mn-lt"/>
              <a:ea typeface="+mn-ea"/>
              <a:cs typeface="+mn-cs"/>
            </a:rPr>
            <a:t>　今後は</a:t>
          </a:r>
          <a:r>
            <a:rPr lang="ja-JP" altLang="en-US" sz="900" b="0" i="0" baseline="0">
              <a:solidFill>
                <a:schemeClr val="dk1"/>
              </a:solidFill>
              <a:effectLst/>
              <a:latin typeface="+mn-lt"/>
              <a:ea typeface="+mn-ea"/>
              <a:cs typeface="+mn-cs"/>
            </a:rPr>
            <a:t>令和</a:t>
          </a:r>
          <a:r>
            <a:rPr lang="en-US" altLang="ja-JP" sz="900" b="0" i="0" baseline="0">
              <a:solidFill>
                <a:schemeClr val="dk1"/>
              </a:solidFill>
              <a:effectLst/>
              <a:latin typeface="+mn-lt"/>
              <a:ea typeface="+mn-ea"/>
              <a:cs typeface="+mn-cs"/>
            </a:rPr>
            <a:t>3</a:t>
          </a:r>
          <a:r>
            <a:rPr lang="ja-JP" altLang="en-US" sz="900" b="0" i="0" baseline="0">
              <a:solidFill>
                <a:schemeClr val="dk1"/>
              </a:solidFill>
              <a:effectLst/>
              <a:latin typeface="+mn-lt"/>
              <a:ea typeface="+mn-ea"/>
              <a:cs typeface="+mn-cs"/>
            </a:rPr>
            <a:t>年度に見直しが行われる</a:t>
          </a:r>
          <a:r>
            <a:rPr lang="ja-JP" altLang="ja-JP" sz="900" b="0" i="0" baseline="0">
              <a:solidFill>
                <a:schemeClr val="dk1"/>
              </a:solidFill>
              <a:effectLst/>
              <a:latin typeface="+mn-lt"/>
              <a:ea typeface="+mn-ea"/>
              <a:cs typeface="+mn-cs"/>
            </a:rPr>
            <a:t>公共施設等総合管理計画や、</a:t>
          </a:r>
          <a:r>
            <a:rPr kumimoji="1" lang="ja-JP" altLang="ja-JP" sz="900" b="0" i="0" baseline="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年度策定の個別施設計画に基づき、</a:t>
          </a:r>
          <a:r>
            <a:rPr lang="ja-JP" altLang="ja-JP" sz="900" b="0" i="0" baseline="0">
              <a:solidFill>
                <a:schemeClr val="dk1"/>
              </a:solidFill>
              <a:effectLst/>
              <a:latin typeface="+mn-lt"/>
              <a:ea typeface="+mn-ea"/>
              <a:cs typeface="+mn-cs"/>
            </a:rPr>
            <a:t>公共建築物の更新のみならず、延床面積の縮減や、延命措置の実施又は取壊しによる公共建築物の最適な配置を目指</a:t>
          </a:r>
          <a:r>
            <a:rPr lang="ja-JP" altLang="en-US" sz="900" b="0" i="0" baseline="0">
              <a:solidFill>
                <a:schemeClr val="dk1"/>
              </a:solidFill>
              <a:effectLst/>
              <a:latin typeface="+mn-lt"/>
              <a:ea typeface="+mn-ea"/>
              <a:cs typeface="+mn-cs"/>
            </a:rPr>
            <a:t>していく</a:t>
          </a:r>
          <a:r>
            <a:rPr lang="ja-JP" altLang="ja-JP" sz="900" b="0" i="0" baseline="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また、今後役場庁舎の</a:t>
          </a:r>
          <a:r>
            <a:rPr kumimoji="1" lang="ja-JP" altLang="en-US" sz="900">
              <a:solidFill>
                <a:schemeClr val="dk1"/>
              </a:solidFill>
              <a:effectLst/>
              <a:latin typeface="+mn-lt"/>
              <a:ea typeface="+mn-ea"/>
              <a:cs typeface="+mn-cs"/>
            </a:rPr>
            <a:t>建設</a:t>
          </a:r>
          <a:r>
            <a:rPr kumimoji="1" lang="ja-JP" altLang="ja-JP" sz="900">
              <a:solidFill>
                <a:schemeClr val="dk1"/>
              </a:solidFill>
              <a:effectLst/>
              <a:latin typeface="+mn-lt"/>
              <a:ea typeface="+mn-ea"/>
              <a:cs typeface="+mn-cs"/>
            </a:rPr>
            <a:t>や、除排雪機械格納庫</a:t>
          </a:r>
          <a:r>
            <a:rPr kumimoji="1" lang="ja-JP" altLang="en-US" sz="900">
              <a:solidFill>
                <a:schemeClr val="dk1"/>
              </a:solidFill>
              <a:effectLst/>
              <a:latin typeface="+mn-lt"/>
              <a:ea typeface="+mn-ea"/>
              <a:cs typeface="+mn-cs"/>
            </a:rPr>
            <a:t>建設</a:t>
          </a:r>
          <a:r>
            <a:rPr kumimoji="1" lang="ja-JP" altLang="ja-JP" sz="900">
              <a:solidFill>
                <a:schemeClr val="dk1"/>
              </a:solidFill>
              <a:effectLst/>
              <a:latin typeface="+mn-lt"/>
              <a:ea typeface="+mn-ea"/>
              <a:cs typeface="+mn-cs"/>
            </a:rPr>
            <a:t>等の大規模事業も予定しており、比率は改善していくものと見込まれる。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1280BA4-3220-4E43-BE4D-F7387ED0460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8A6738A-2E92-4732-AE5A-4975B526871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D034029-8DD8-4F1D-A4B0-6C9E66BA4D5F}"/>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44FFF42-CD03-4EBE-9AA2-0E776D1179D9}"/>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A13E84A-A1B1-435E-9775-33D2A327A237}"/>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1A76096-9616-4169-90B8-7B79CE117AF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B7B1F75-D199-44DA-84EB-688AF37D889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12D8D5A-4688-4349-A480-DE454FF87333}"/>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339495E-5FD9-4413-9161-A23904DE3C8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2D829747-185A-4051-B940-3ED47BB422F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C067CD7-7E54-4E74-AEFC-9B635BD1C64B}"/>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561DC569-04F9-4476-AB65-9FFB5F723447}"/>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DE966D8-F483-4C5B-8F7F-9823582C990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4708DEC-A2A1-49A8-85FE-D5445683B83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AEB92F7-78EA-4797-B0A4-FAA283CA7CA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CCE67D4-AE61-45F3-8C0F-D6A37B509B8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6C662B5-801E-4290-BF0C-2A7E2847B44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32EBDFBE-5236-49A9-A034-2277A9631D3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08399E89-EBF7-4DDA-AB31-F46D8BFC911E}"/>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74BC391F-359E-48D1-8DF1-BE6A04FB711B}"/>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84A75114-AE27-480C-817B-0CF1533993A1}"/>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FB8174CA-5EC2-425A-BAED-B5EB43586598}"/>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7AF75E9F-F2FE-4777-AFB8-540D54DDFB5E}"/>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DAC95911-AA5C-4515-BAFF-31B1F4B9619D}"/>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E4702D06-2E05-4A2E-B2A4-0B75011E6983}"/>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311D87C3-7DD7-48A0-A29D-79EB5F910F83}"/>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33DB694D-47DB-4BB2-B283-4837CC4B5A1F}"/>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D88FDF17-F923-4A19-8613-A4695C0D7BA7}"/>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302904A4-20AC-4493-85C4-A904277D8EDE}"/>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CE04EFA-BB32-42F3-A86B-139EB469ACE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4108641-71DA-4ADF-A854-A0E9D38340B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0A2AECE-B4E4-4758-85B5-9BD13196842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275782A-6225-4299-B2B6-9EC95DE3C3A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3566AF1-A374-4ED5-95E9-FC75DB3E785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66131</xdr:rowOff>
    </xdr:from>
    <xdr:to>
      <xdr:col>23</xdr:col>
      <xdr:colOff>136525</xdr:colOff>
      <xdr:row>32</xdr:row>
      <xdr:rowOff>167731</xdr:rowOff>
    </xdr:to>
    <xdr:sp macro="" textlink="">
      <xdr:nvSpPr>
        <xdr:cNvPr id="93" name="楕円 92">
          <a:extLst>
            <a:ext uri="{FF2B5EF4-FFF2-40B4-BE49-F238E27FC236}">
              <a16:creationId xmlns:a16="http://schemas.microsoft.com/office/drawing/2014/main" id="{30E9F57D-6EA9-4BAE-99BF-819F9C24EFBF}"/>
            </a:ext>
          </a:extLst>
        </xdr:cNvPr>
        <xdr:cNvSpPr/>
      </xdr:nvSpPr>
      <xdr:spPr>
        <a:xfrm>
          <a:off x="4711700" y="5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44558</xdr:rowOff>
    </xdr:from>
    <xdr:ext cx="405111" cy="259045"/>
    <xdr:sp macro="" textlink="">
      <xdr:nvSpPr>
        <xdr:cNvPr id="94" name="有形固定資産減価償却率該当値テキスト">
          <a:extLst>
            <a:ext uri="{FF2B5EF4-FFF2-40B4-BE49-F238E27FC236}">
              <a16:creationId xmlns:a16="http://schemas.microsoft.com/office/drawing/2014/main" id="{1518522F-2597-48E1-85A0-4F0BF9B07099}"/>
            </a:ext>
          </a:extLst>
        </xdr:cNvPr>
        <xdr:cNvSpPr txBox="1"/>
      </xdr:nvSpPr>
      <xdr:spPr>
        <a:xfrm>
          <a:off x="4813300" y="553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95" name="楕円 94">
          <a:extLst>
            <a:ext uri="{FF2B5EF4-FFF2-40B4-BE49-F238E27FC236}">
              <a16:creationId xmlns:a16="http://schemas.microsoft.com/office/drawing/2014/main" id="{AD478500-831A-4850-9F9C-ED13D2258C45}"/>
            </a:ext>
          </a:extLst>
        </xdr:cNvPr>
        <xdr:cNvSpPr/>
      </xdr:nvSpPr>
      <xdr:spPr>
        <a:xfrm>
          <a:off x="4000500" y="5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116931</xdr:rowOff>
    </xdr:to>
    <xdr:cxnSp macro="">
      <xdr:nvCxnSpPr>
        <xdr:cNvPr id="96" name="直線コネクタ 95">
          <a:extLst>
            <a:ext uri="{FF2B5EF4-FFF2-40B4-BE49-F238E27FC236}">
              <a16:creationId xmlns:a16="http://schemas.microsoft.com/office/drawing/2014/main" id="{D756D304-A4B8-4915-828D-325648091EB0}"/>
            </a:ext>
          </a:extLst>
        </xdr:cNvPr>
        <xdr:cNvCxnSpPr/>
      </xdr:nvCxnSpPr>
      <xdr:spPr>
        <a:xfrm>
          <a:off x="4051300" y="5544729"/>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129631</xdr:rowOff>
    </xdr:from>
    <xdr:to>
      <xdr:col>15</xdr:col>
      <xdr:colOff>187325</xdr:colOff>
      <xdr:row>32</xdr:row>
      <xdr:rowOff>59781</xdr:rowOff>
    </xdr:to>
    <xdr:sp macro="" textlink="">
      <xdr:nvSpPr>
        <xdr:cNvPr id="97" name="楕円 96">
          <a:extLst>
            <a:ext uri="{FF2B5EF4-FFF2-40B4-BE49-F238E27FC236}">
              <a16:creationId xmlns:a16="http://schemas.microsoft.com/office/drawing/2014/main" id="{F0D0A2D6-B184-4D6C-8F24-9B15469FF9F9}"/>
            </a:ext>
          </a:extLst>
        </xdr:cNvPr>
        <xdr:cNvSpPr/>
      </xdr:nvSpPr>
      <xdr:spPr>
        <a:xfrm>
          <a:off x="3238500" y="5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8981</xdr:rowOff>
    </xdr:from>
    <xdr:to>
      <xdr:col>19</xdr:col>
      <xdr:colOff>136525</xdr:colOff>
      <xdr:row>32</xdr:row>
      <xdr:rowOff>58329</xdr:rowOff>
    </xdr:to>
    <xdr:cxnSp macro="">
      <xdr:nvCxnSpPr>
        <xdr:cNvPr id="98" name="直線コネクタ 97">
          <a:extLst>
            <a:ext uri="{FF2B5EF4-FFF2-40B4-BE49-F238E27FC236}">
              <a16:creationId xmlns:a16="http://schemas.microsoft.com/office/drawing/2014/main" id="{E6F76E31-48EA-49CB-9A0E-B385824D8D75}"/>
            </a:ext>
          </a:extLst>
        </xdr:cNvPr>
        <xdr:cNvCxnSpPr/>
      </xdr:nvCxnSpPr>
      <xdr:spPr>
        <a:xfrm>
          <a:off x="3289300" y="5495381"/>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9" name="楕円 98">
          <a:extLst>
            <a:ext uri="{FF2B5EF4-FFF2-40B4-BE49-F238E27FC236}">
              <a16:creationId xmlns:a16="http://schemas.microsoft.com/office/drawing/2014/main" id="{7514E877-E0E9-4DD6-8C4F-7A3D068C4F8F}"/>
            </a:ext>
          </a:extLst>
        </xdr:cNvPr>
        <xdr:cNvSpPr/>
      </xdr:nvSpPr>
      <xdr:spPr>
        <a:xfrm>
          <a:off x="2476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32</xdr:row>
      <xdr:rowOff>8981</xdr:rowOff>
    </xdr:to>
    <xdr:cxnSp macro="">
      <xdr:nvCxnSpPr>
        <xdr:cNvPr id="100" name="直線コネクタ 99">
          <a:extLst>
            <a:ext uri="{FF2B5EF4-FFF2-40B4-BE49-F238E27FC236}">
              <a16:creationId xmlns:a16="http://schemas.microsoft.com/office/drawing/2014/main" id="{C7710459-D630-4BFD-A1EA-081E128703AA}"/>
            </a:ext>
          </a:extLst>
        </xdr:cNvPr>
        <xdr:cNvCxnSpPr/>
      </xdr:nvCxnSpPr>
      <xdr:spPr>
        <a:xfrm>
          <a:off x="2527300" y="543986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34018</xdr:rowOff>
    </xdr:from>
    <xdr:to>
      <xdr:col>7</xdr:col>
      <xdr:colOff>187325</xdr:colOff>
      <xdr:row>31</xdr:row>
      <xdr:rowOff>135618</xdr:rowOff>
    </xdr:to>
    <xdr:sp macro="" textlink="">
      <xdr:nvSpPr>
        <xdr:cNvPr id="101" name="楕円 100">
          <a:extLst>
            <a:ext uri="{FF2B5EF4-FFF2-40B4-BE49-F238E27FC236}">
              <a16:creationId xmlns:a16="http://schemas.microsoft.com/office/drawing/2014/main" id="{F9529E6E-EA5A-4F49-9751-272536337C50}"/>
            </a:ext>
          </a:extLst>
        </xdr:cNvPr>
        <xdr:cNvSpPr/>
      </xdr:nvSpPr>
      <xdr:spPr>
        <a:xfrm>
          <a:off x="17145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84818</xdr:rowOff>
    </xdr:from>
    <xdr:to>
      <xdr:col>11</xdr:col>
      <xdr:colOff>136525</xdr:colOff>
      <xdr:row>31</xdr:row>
      <xdr:rowOff>124914</xdr:rowOff>
    </xdr:to>
    <xdr:cxnSp macro="">
      <xdr:nvCxnSpPr>
        <xdr:cNvPr id="102" name="直線コネクタ 101">
          <a:extLst>
            <a:ext uri="{FF2B5EF4-FFF2-40B4-BE49-F238E27FC236}">
              <a16:creationId xmlns:a16="http://schemas.microsoft.com/office/drawing/2014/main" id="{CE8B23DE-581A-490D-8BFF-33EE251254E7}"/>
            </a:ext>
          </a:extLst>
        </xdr:cNvPr>
        <xdr:cNvCxnSpPr/>
      </xdr:nvCxnSpPr>
      <xdr:spPr>
        <a:xfrm>
          <a:off x="1765300" y="539976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9AFC3BBE-1139-4E24-BC09-1D46DA03F105}"/>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6E532A1A-7815-4E6F-B2A9-BD7DEDDFE3D6}"/>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E3EC67CF-5F35-4DCD-B9AE-037751528912}"/>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300A7ABE-5EFE-4920-9CFE-2A017B25B218}"/>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7" name="n_1mainValue有形固定資産減価償却率">
          <a:extLst>
            <a:ext uri="{FF2B5EF4-FFF2-40B4-BE49-F238E27FC236}">
              <a16:creationId xmlns:a16="http://schemas.microsoft.com/office/drawing/2014/main" id="{C9D69CBF-ED8F-4F54-8154-640E7F3A74C3}"/>
            </a:ext>
          </a:extLst>
        </xdr:cNvPr>
        <xdr:cNvSpPr txBox="1"/>
      </xdr:nvSpPr>
      <xdr:spPr>
        <a:xfrm>
          <a:off x="3836044" y="55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50908</xdr:rowOff>
    </xdr:from>
    <xdr:ext cx="405111" cy="259045"/>
    <xdr:sp macro="" textlink="">
      <xdr:nvSpPr>
        <xdr:cNvPr id="108" name="n_2mainValue有形固定資産減価償却率">
          <a:extLst>
            <a:ext uri="{FF2B5EF4-FFF2-40B4-BE49-F238E27FC236}">
              <a16:creationId xmlns:a16="http://schemas.microsoft.com/office/drawing/2014/main" id="{1275E3DC-95EC-4510-AD23-F0BE23D25C9D}"/>
            </a:ext>
          </a:extLst>
        </xdr:cNvPr>
        <xdr:cNvSpPr txBox="1"/>
      </xdr:nvSpPr>
      <xdr:spPr>
        <a:xfrm>
          <a:off x="3086744" y="5537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9" name="n_3mainValue有形固定資産減価償却率">
          <a:extLst>
            <a:ext uri="{FF2B5EF4-FFF2-40B4-BE49-F238E27FC236}">
              <a16:creationId xmlns:a16="http://schemas.microsoft.com/office/drawing/2014/main" id="{1B82EF6C-2114-4534-9145-B793BF64AC58}"/>
            </a:ext>
          </a:extLst>
        </xdr:cNvPr>
        <xdr:cNvSpPr txBox="1"/>
      </xdr:nvSpPr>
      <xdr:spPr>
        <a:xfrm>
          <a:off x="23247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126745</xdr:rowOff>
    </xdr:from>
    <xdr:ext cx="405111" cy="259045"/>
    <xdr:sp macro="" textlink="">
      <xdr:nvSpPr>
        <xdr:cNvPr id="110" name="n_4mainValue有形固定資産減価償却率">
          <a:extLst>
            <a:ext uri="{FF2B5EF4-FFF2-40B4-BE49-F238E27FC236}">
              <a16:creationId xmlns:a16="http://schemas.microsoft.com/office/drawing/2014/main" id="{2ACDBBB9-F1ED-4957-96FC-BAD8169A3D1D}"/>
            </a:ext>
          </a:extLst>
        </xdr:cNvPr>
        <xdr:cNvSpPr txBox="1"/>
      </xdr:nvSpPr>
      <xdr:spPr>
        <a:xfrm>
          <a:off x="1562744" y="544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382CC63-1E88-464B-BA7F-22230FD56CC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0E89F35-4267-4933-B0E5-EF41E463739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3460799-D66E-467C-AA8C-1D25E8ADAAA6}"/>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80BAFDB-EF6A-426E-BC16-E49ADB24691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BC6CFEC-B385-4F97-929C-1F44D3AAD6C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8E5218C-13A9-42F7-B51C-2563A9893E8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9901DAF-A77B-430A-AACE-A8529D195C7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D45A879F-3B46-43B7-B2C2-B88F3880919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B3678DA7-3009-4362-82AF-DF974CEFAC3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24AE96A-ABFF-4E77-9329-B81489C4996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E5372F6-D423-4B5D-A003-60EC404E6F2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0827710-84A4-421A-831C-513AB4B50B4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88220EB-38B5-48EA-936D-E9EFF31217D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債務償還比率については、将来負担額を充当可能財源等が上回っているため、類似団体を</a:t>
          </a:r>
          <a:r>
            <a:rPr kumimoji="1" lang="en-US" altLang="ja-JP" sz="1100">
              <a:solidFill>
                <a:schemeClr val="dk1"/>
              </a:solidFill>
              <a:effectLst/>
              <a:latin typeface="+mn-lt"/>
              <a:ea typeface="+mn-ea"/>
              <a:cs typeface="+mn-cs"/>
            </a:rPr>
            <a:t>271.9%</a:t>
          </a:r>
          <a:r>
            <a:rPr kumimoji="1" lang="ja-JP" altLang="ja-JP" sz="1100">
              <a:solidFill>
                <a:schemeClr val="dk1"/>
              </a:solidFill>
              <a:effectLst/>
              <a:latin typeface="+mn-lt"/>
              <a:ea typeface="+mn-ea"/>
              <a:cs typeface="+mn-cs"/>
            </a:rPr>
            <a:t>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大規模事業債の借入の予定があるため、債務償還比率について</a:t>
          </a:r>
          <a:r>
            <a:rPr kumimoji="1" lang="ja-JP" altLang="en-US" sz="1100">
              <a:solidFill>
                <a:schemeClr val="dk1"/>
              </a:solidFill>
              <a:effectLst/>
              <a:latin typeface="+mn-lt"/>
              <a:ea typeface="+mn-ea"/>
              <a:cs typeface="+mn-cs"/>
            </a:rPr>
            <a:t>は増加していく見込みではあるが、出来るだけ</a:t>
          </a:r>
          <a:r>
            <a:rPr kumimoji="1" lang="ja-JP" altLang="ja-JP" sz="1100">
              <a:solidFill>
                <a:schemeClr val="dk1"/>
              </a:solidFill>
              <a:effectLst/>
              <a:latin typeface="+mn-lt"/>
              <a:ea typeface="+mn-ea"/>
              <a:cs typeface="+mn-cs"/>
            </a:rPr>
            <a:t>現在の水準を維持できるよう、今後も充当可能基金の積立に努める。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80D9D50-37A6-467F-BE2D-4652AE4718E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863E1D4-37DE-41A1-A465-08F20B7F830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54B45FB-730C-43B9-B6F7-7D92F5A1F7B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C0B1F85-221A-4B97-B8D5-045F9F233EC6}"/>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C667E9E6-324F-44EF-A893-A7AFE2AB09A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686724D0-DDE1-423F-BF0E-08DE21CC9CB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5AC9DB6D-3857-4FC9-90BE-D7BD2B9CB7ED}"/>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1FC80EF2-F4AE-46B5-B4BF-66538CB5AC2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62D113B6-9C57-4FBD-A797-FCC31A078B6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F4313475-5247-4D0D-9FDB-9E4F2CEA21A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166A21D6-1DB1-475B-8B09-0460EE560455}"/>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D28EABCA-F52B-4F0C-AE66-413C168735B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A349640-747A-4F71-93B9-0284D33210B9}"/>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7CDE339D-D26A-402B-94F9-A0CB1AEF0BA9}"/>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31355288-87F9-4DED-9044-D7B5FEB2816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1C8BAB53-42FE-4A56-A866-0C3300164C6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E10E7D-1C3E-4B23-9341-81D406CA3AD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44DA2424-AF10-4345-95E1-963ADCD00080}"/>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F32EAF85-5C43-45C5-831F-BEE7DB463B67}"/>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4D6B7EFA-BD72-403C-8BE6-BA654FBC6320}"/>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465FEA38-7148-4B8B-9404-B5D95835C575}"/>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31A0BA26-2E51-44D2-8F34-252A51DB75E2}"/>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489661DB-7F7F-4BB2-889E-1DD959E84CD0}"/>
            </a:ext>
          </a:extLst>
        </xdr:cNvPr>
        <xdr:cNvSpPr txBox="1"/>
      </xdr:nvSpPr>
      <xdr:spPr>
        <a:xfrm>
          <a:off x="14846300" y="487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D0E58A8D-494E-4930-9280-1A851D80366F}"/>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2D12CA04-6C25-4931-B762-6A473EE55BDB}"/>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6D898AAA-0938-4C8C-959A-AD7C7D3C2562}"/>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F37C02C0-E565-444F-AE26-96BA7198230A}"/>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A12ABD98-17AF-4161-94B1-7F6AAE339C09}"/>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3066D48-B16C-4CE5-BA62-D217F464FE5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2DF675E-55A5-494B-982E-A56B1FDFD9F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D194E58-8B01-4358-A832-94D2BEE1B81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E6D5F495-5D0D-43ED-A720-DD3E0CF89F1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DAA3C930-AE32-4EB6-8735-DAE3F80251D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18569</xdr:rowOff>
    </xdr:from>
    <xdr:to>
      <xdr:col>76</xdr:col>
      <xdr:colOff>73025</xdr:colOff>
      <xdr:row>26</xdr:row>
      <xdr:rowOff>120169</xdr:rowOff>
    </xdr:to>
    <xdr:sp macro="" textlink="">
      <xdr:nvSpPr>
        <xdr:cNvPr id="157" name="楕円 156">
          <a:extLst>
            <a:ext uri="{FF2B5EF4-FFF2-40B4-BE49-F238E27FC236}">
              <a16:creationId xmlns:a16="http://schemas.microsoft.com/office/drawing/2014/main" id="{9C3643EC-EA43-4D53-834E-7AADE4412A84}"/>
            </a:ext>
          </a:extLst>
        </xdr:cNvPr>
        <xdr:cNvSpPr/>
      </xdr:nvSpPr>
      <xdr:spPr>
        <a:xfrm>
          <a:off x="14744700" y="44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105880</xdr:rowOff>
    </xdr:from>
    <xdr:ext cx="405111" cy="259045"/>
    <xdr:sp macro="" textlink="">
      <xdr:nvSpPr>
        <xdr:cNvPr id="158" name="債務償還比率該当値テキスト">
          <a:extLst>
            <a:ext uri="{FF2B5EF4-FFF2-40B4-BE49-F238E27FC236}">
              <a16:creationId xmlns:a16="http://schemas.microsoft.com/office/drawing/2014/main" id="{A71EB418-6C68-4598-9F96-6317A33106F6}"/>
            </a:ext>
          </a:extLst>
        </xdr:cNvPr>
        <xdr:cNvSpPr txBox="1"/>
      </xdr:nvSpPr>
      <xdr:spPr>
        <a:xfrm>
          <a:off x="14846300" y="43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130066</xdr:rowOff>
    </xdr:from>
    <xdr:to>
      <xdr:col>72</xdr:col>
      <xdr:colOff>123825</xdr:colOff>
      <xdr:row>27</xdr:row>
      <xdr:rowOff>60216</xdr:rowOff>
    </xdr:to>
    <xdr:sp macro="" textlink="">
      <xdr:nvSpPr>
        <xdr:cNvPr id="159" name="楕円 158">
          <a:extLst>
            <a:ext uri="{FF2B5EF4-FFF2-40B4-BE49-F238E27FC236}">
              <a16:creationId xmlns:a16="http://schemas.microsoft.com/office/drawing/2014/main" id="{A752BB5A-8CF0-4FAC-9A65-3B08ACA6FC8E}"/>
            </a:ext>
          </a:extLst>
        </xdr:cNvPr>
        <xdr:cNvSpPr/>
      </xdr:nvSpPr>
      <xdr:spPr>
        <a:xfrm>
          <a:off x="14033500" y="45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69369</xdr:rowOff>
    </xdr:from>
    <xdr:to>
      <xdr:col>76</xdr:col>
      <xdr:colOff>22225</xdr:colOff>
      <xdr:row>27</xdr:row>
      <xdr:rowOff>9416</xdr:rowOff>
    </xdr:to>
    <xdr:cxnSp macro="">
      <xdr:nvCxnSpPr>
        <xdr:cNvPr id="160" name="直線コネクタ 159">
          <a:extLst>
            <a:ext uri="{FF2B5EF4-FFF2-40B4-BE49-F238E27FC236}">
              <a16:creationId xmlns:a16="http://schemas.microsoft.com/office/drawing/2014/main" id="{445C60E9-AAC5-4CE9-9DAA-CE622AA992F5}"/>
            </a:ext>
          </a:extLst>
        </xdr:cNvPr>
        <xdr:cNvCxnSpPr/>
      </xdr:nvCxnSpPr>
      <xdr:spPr>
        <a:xfrm flipV="1">
          <a:off x="14084300" y="4527069"/>
          <a:ext cx="711200" cy="1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136852</xdr:rowOff>
    </xdr:from>
    <xdr:to>
      <xdr:col>68</xdr:col>
      <xdr:colOff>123825</xdr:colOff>
      <xdr:row>27</xdr:row>
      <xdr:rowOff>67002</xdr:rowOff>
    </xdr:to>
    <xdr:sp macro="" textlink="">
      <xdr:nvSpPr>
        <xdr:cNvPr id="161" name="楕円 160">
          <a:extLst>
            <a:ext uri="{FF2B5EF4-FFF2-40B4-BE49-F238E27FC236}">
              <a16:creationId xmlns:a16="http://schemas.microsoft.com/office/drawing/2014/main" id="{55D410A2-F906-4D92-A935-F6C5D9164A58}"/>
            </a:ext>
          </a:extLst>
        </xdr:cNvPr>
        <xdr:cNvSpPr/>
      </xdr:nvSpPr>
      <xdr:spPr>
        <a:xfrm>
          <a:off x="13271500" y="45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9416</xdr:rowOff>
    </xdr:from>
    <xdr:to>
      <xdr:col>72</xdr:col>
      <xdr:colOff>73025</xdr:colOff>
      <xdr:row>27</xdr:row>
      <xdr:rowOff>16202</xdr:rowOff>
    </xdr:to>
    <xdr:cxnSp macro="">
      <xdr:nvCxnSpPr>
        <xdr:cNvPr id="162" name="直線コネクタ 161">
          <a:extLst>
            <a:ext uri="{FF2B5EF4-FFF2-40B4-BE49-F238E27FC236}">
              <a16:creationId xmlns:a16="http://schemas.microsoft.com/office/drawing/2014/main" id="{CA721291-A30C-4E1A-94BF-598EE860E011}"/>
            </a:ext>
          </a:extLst>
        </xdr:cNvPr>
        <xdr:cNvCxnSpPr/>
      </xdr:nvCxnSpPr>
      <xdr:spPr>
        <a:xfrm flipV="1">
          <a:off x="13322300" y="4638566"/>
          <a:ext cx="762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29709</xdr:rowOff>
    </xdr:from>
    <xdr:to>
      <xdr:col>64</xdr:col>
      <xdr:colOff>123825</xdr:colOff>
      <xdr:row>27</xdr:row>
      <xdr:rowOff>131309</xdr:rowOff>
    </xdr:to>
    <xdr:sp macro="" textlink="">
      <xdr:nvSpPr>
        <xdr:cNvPr id="163" name="楕円 162">
          <a:extLst>
            <a:ext uri="{FF2B5EF4-FFF2-40B4-BE49-F238E27FC236}">
              <a16:creationId xmlns:a16="http://schemas.microsoft.com/office/drawing/2014/main" id="{4D38AF64-6135-46C8-85FA-E4B15DEF5067}"/>
            </a:ext>
          </a:extLst>
        </xdr:cNvPr>
        <xdr:cNvSpPr/>
      </xdr:nvSpPr>
      <xdr:spPr>
        <a:xfrm>
          <a:off x="12509500" y="46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16202</xdr:rowOff>
    </xdr:from>
    <xdr:to>
      <xdr:col>68</xdr:col>
      <xdr:colOff>73025</xdr:colOff>
      <xdr:row>27</xdr:row>
      <xdr:rowOff>80509</xdr:rowOff>
    </xdr:to>
    <xdr:cxnSp macro="">
      <xdr:nvCxnSpPr>
        <xdr:cNvPr id="164" name="直線コネクタ 163">
          <a:extLst>
            <a:ext uri="{FF2B5EF4-FFF2-40B4-BE49-F238E27FC236}">
              <a16:creationId xmlns:a16="http://schemas.microsoft.com/office/drawing/2014/main" id="{4092F605-3C4D-4905-A256-0802023EE237}"/>
            </a:ext>
          </a:extLst>
        </xdr:cNvPr>
        <xdr:cNvCxnSpPr/>
      </xdr:nvCxnSpPr>
      <xdr:spPr>
        <a:xfrm flipV="1">
          <a:off x="12560300" y="4645352"/>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86614</xdr:rowOff>
    </xdr:from>
    <xdr:to>
      <xdr:col>60</xdr:col>
      <xdr:colOff>123825</xdr:colOff>
      <xdr:row>28</xdr:row>
      <xdr:rowOff>16764</xdr:rowOff>
    </xdr:to>
    <xdr:sp macro="" textlink="">
      <xdr:nvSpPr>
        <xdr:cNvPr id="165" name="楕円 164">
          <a:extLst>
            <a:ext uri="{FF2B5EF4-FFF2-40B4-BE49-F238E27FC236}">
              <a16:creationId xmlns:a16="http://schemas.microsoft.com/office/drawing/2014/main" id="{4E7EFA8E-0A2C-429C-86ED-FC0F6590AA49}"/>
            </a:ext>
          </a:extLst>
        </xdr:cNvPr>
        <xdr:cNvSpPr/>
      </xdr:nvSpPr>
      <xdr:spPr>
        <a:xfrm>
          <a:off x="11747500" y="47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80509</xdr:rowOff>
    </xdr:from>
    <xdr:to>
      <xdr:col>64</xdr:col>
      <xdr:colOff>73025</xdr:colOff>
      <xdr:row>27</xdr:row>
      <xdr:rowOff>137414</xdr:rowOff>
    </xdr:to>
    <xdr:cxnSp macro="">
      <xdr:nvCxnSpPr>
        <xdr:cNvPr id="166" name="直線コネクタ 165">
          <a:extLst>
            <a:ext uri="{FF2B5EF4-FFF2-40B4-BE49-F238E27FC236}">
              <a16:creationId xmlns:a16="http://schemas.microsoft.com/office/drawing/2014/main" id="{401D207F-4158-4E4D-B7C0-6EDA368EFB74}"/>
            </a:ext>
          </a:extLst>
        </xdr:cNvPr>
        <xdr:cNvCxnSpPr/>
      </xdr:nvCxnSpPr>
      <xdr:spPr>
        <a:xfrm flipV="1">
          <a:off x="11798300" y="4709659"/>
          <a:ext cx="762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66B89824-2D36-4630-A8DF-7CDFC4493781}"/>
            </a:ext>
          </a:extLst>
        </xdr:cNvPr>
        <xdr:cNvSpPr txBox="1"/>
      </xdr:nvSpPr>
      <xdr:spPr>
        <a:xfrm>
          <a:off x="13836727" y="495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3AB59D86-CD71-4DF0-BC47-18362C670AA5}"/>
            </a:ext>
          </a:extLst>
        </xdr:cNvPr>
        <xdr:cNvSpPr txBox="1"/>
      </xdr:nvSpPr>
      <xdr:spPr>
        <a:xfrm>
          <a:off x="13087427" y="491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B89F3CF7-52B7-489F-84A4-81CF51D994A1}"/>
            </a:ext>
          </a:extLst>
        </xdr:cNvPr>
        <xdr:cNvSpPr txBox="1"/>
      </xdr:nvSpPr>
      <xdr:spPr>
        <a:xfrm>
          <a:off x="12325427" y="49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135D676B-8751-4C31-B6CF-0E7A3FDAC74E}"/>
            </a:ext>
          </a:extLst>
        </xdr:cNvPr>
        <xdr:cNvSpPr txBox="1"/>
      </xdr:nvSpPr>
      <xdr:spPr>
        <a:xfrm>
          <a:off x="11563427" y="490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76743</xdr:rowOff>
    </xdr:from>
    <xdr:ext cx="405111" cy="259045"/>
    <xdr:sp macro="" textlink="">
      <xdr:nvSpPr>
        <xdr:cNvPr id="171" name="n_1mainValue債務償還比率">
          <a:extLst>
            <a:ext uri="{FF2B5EF4-FFF2-40B4-BE49-F238E27FC236}">
              <a16:creationId xmlns:a16="http://schemas.microsoft.com/office/drawing/2014/main" id="{8DEA2CF3-B400-4289-9FB1-E93097801B69}"/>
            </a:ext>
          </a:extLst>
        </xdr:cNvPr>
        <xdr:cNvSpPr txBox="1"/>
      </xdr:nvSpPr>
      <xdr:spPr>
        <a:xfrm>
          <a:off x="13869044" y="436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83529</xdr:rowOff>
    </xdr:from>
    <xdr:ext cx="469744" cy="259045"/>
    <xdr:sp macro="" textlink="">
      <xdr:nvSpPr>
        <xdr:cNvPr id="172" name="n_2mainValue債務償還比率">
          <a:extLst>
            <a:ext uri="{FF2B5EF4-FFF2-40B4-BE49-F238E27FC236}">
              <a16:creationId xmlns:a16="http://schemas.microsoft.com/office/drawing/2014/main" id="{BB05AD69-446D-4EC2-A1FF-093A1B67F3B0}"/>
            </a:ext>
          </a:extLst>
        </xdr:cNvPr>
        <xdr:cNvSpPr txBox="1"/>
      </xdr:nvSpPr>
      <xdr:spPr>
        <a:xfrm>
          <a:off x="13087427" y="43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147836</xdr:rowOff>
    </xdr:from>
    <xdr:ext cx="469744" cy="259045"/>
    <xdr:sp macro="" textlink="">
      <xdr:nvSpPr>
        <xdr:cNvPr id="173" name="n_3mainValue債務償還比率">
          <a:extLst>
            <a:ext uri="{FF2B5EF4-FFF2-40B4-BE49-F238E27FC236}">
              <a16:creationId xmlns:a16="http://schemas.microsoft.com/office/drawing/2014/main" id="{B96011F3-CDA0-4740-B59F-2EB5D1930083}"/>
            </a:ext>
          </a:extLst>
        </xdr:cNvPr>
        <xdr:cNvSpPr txBox="1"/>
      </xdr:nvSpPr>
      <xdr:spPr>
        <a:xfrm>
          <a:off x="12325427" y="443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33291</xdr:rowOff>
    </xdr:from>
    <xdr:ext cx="469744" cy="259045"/>
    <xdr:sp macro="" textlink="">
      <xdr:nvSpPr>
        <xdr:cNvPr id="174" name="n_4mainValue債務償還比率">
          <a:extLst>
            <a:ext uri="{FF2B5EF4-FFF2-40B4-BE49-F238E27FC236}">
              <a16:creationId xmlns:a16="http://schemas.microsoft.com/office/drawing/2014/main" id="{9BABF9EC-A907-4F5C-BC50-75E7D6446A6B}"/>
            </a:ext>
          </a:extLst>
        </xdr:cNvPr>
        <xdr:cNvSpPr txBox="1"/>
      </xdr:nvSpPr>
      <xdr:spPr>
        <a:xfrm>
          <a:off x="11563427" y="449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3DC2C760-DB23-4A83-B0E2-265B42A29CC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74EB96FF-DFBD-4779-9235-10FFB3D654C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5B0CA080-3018-40BC-8D9A-52F75CC2514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3D4AAC7D-78C1-4444-B87D-DF9E234C748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A19DFD9E-A81B-4A24-952A-0DC6FAE7A42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74DF3DC2-B892-4D15-89A2-27B45F1132F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13109D-97E0-4426-BCE1-8E8F8FBDA1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F15B27-56EA-4A0B-86E5-C6382CF7C4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4E0C45-7362-456E-A81B-850247088B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8C3E84-67B1-4B64-BA1D-824BC6D37D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34B047-2E4B-4717-9DC7-084A83A801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AF6F9A-88F3-4A83-BDC0-BDA6976E53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A63109-E543-4AA2-B899-4183894A43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C6E23B-60B7-4FD3-8139-A4E508AC56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B5E0AE-6D49-42FA-8C9F-3C4A920B75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FD63CB-A631-46AC-BDB4-04B45B2E92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BDF6AD-D84F-41D1-80CF-558B8DF985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9942C8-14DD-4EA3-A1BE-5E198C5AE2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AD0F07-C2C2-4C1C-95B6-4E99E15B51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DB5252-D74C-4CA8-864C-7DA772040D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C59145-6901-4B83-AF35-F732FB21CB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49D92A7-36B9-43F9-B6C8-621B6DA195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D59952-BCA0-4867-B41C-ABDDEA113B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765876-BB6C-4D28-8E8D-ED8324211D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A5AAC2-EA1B-41D0-9B26-4AE7E62182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5BDE10-C004-4564-98B6-FD038933E9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1D0FE0-25A4-4E85-B7A6-AD5846BD0B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00FAC8-C8D2-4B70-BA68-EF386BEB58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5DB019-7EF6-4217-AFD1-42F8AE1621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1AB303C-5DE2-4F2B-A2B8-0C34C17D73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0D5642-D600-40A1-A76C-74E61BB62E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8410C6-4606-419B-A5CD-24D38BD175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A23993-4538-41ED-B60B-45B2D89642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331A7F-1677-4550-98EF-802D4B2DA1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E164B-A904-4ACB-8E52-8264D90E1F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8AF190-05A1-4135-A15C-79B4E32F68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7480AC-A826-4421-AD4A-2CB835F015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A4644C-E17C-462F-9969-101D1FAA09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BD10D5A-EEBD-4C83-984B-94EED8F28F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43F6E6-D94A-47BC-9FC8-00A3E170BA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B7ED99-1121-403E-889C-863F75B334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DFCCDC-61D7-4696-BD7C-F1B364CB36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4EAA36-082A-4A2B-AECA-D9FF06962E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EEE39F-4B1D-4623-8A08-A0F47FE3D4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E0B8D1-FF03-4FE2-9F57-68F991CF41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F41549-6E89-452D-8B4D-AC4128A04E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71FDDDC-27B3-4CA8-B00A-2F1714AFD2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794CA5-9423-443A-8A62-BA16997963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277858-504E-473B-9935-7929F3CA46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57800B-EF21-46D4-9DAD-7021F03DE63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27A311-57EB-410A-94F8-1C38903D1F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F0BD0BD-9E94-4C30-B0A5-1743A0EAABD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F6FFA1-720F-4AA7-A01E-432A67DFA43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DF55BF-A44E-4D25-BC5D-2280A3FC961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3E0DC4D-485C-46B5-9FAA-C458C78E9FA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8C6C3C5-8AB0-4D97-91EF-3784810945C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0A66B6-3225-4130-AF9B-71856C56F20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319422-B2A3-43A8-B81C-CC446190F20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FFDDA40-E4BA-47F9-89D0-7E630A33D0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5B2D72-7B8A-4A81-9BB9-37170BA959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22C07CA-AE27-479D-9700-AF3B621E5E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C3755C6-F2F1-4B76-B65B-E6799F8C4BD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11BAED8-2F3A-4D99-9E63-C1F3D254E0DA}"/>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FC109C8-7B9A-49C3-A78B-249150E471D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5D0E03C-63F7-44B4-B704-503A987AB9F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BC8238B-599D-4534-B07F-B190FF07FEE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C5EF466F-58C7-4391-B250-31C8EF00CCE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5C926FDE-92FB-469C-B2D6-F2943287386A}"/>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4EBA46B-F72A-4C3E-AAB5-7D39F91C0C0A}"/>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1DC1FAAD-FF14-4E84-978B-AA3EFAC0E1F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37404D37-DF0D-4A6B-96B8-C7E64E4B32E6}"/>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340CDBB-3DE9-4800-8603-BCF06B6967B8}"/>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A2FA434-A720-41AC-98E1-EAF199A06421}"/>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14C62F-9968-402B-8E08-39E84E8F7E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A9F2B2-9BFF-4AA8-890D-535BDC1574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8EC14D-E68D-48A6-81AD-06D2683135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98D183-1F35-456A-B701-2068F5F002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D44B25-E583-435E-8F18-1F2198DC68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a:extLst>
            <a:ext uri="{FF2B5EF4-FFF2-40B4-BE49-F238E27FC236}">
              <a16:creationId xmlns:a16="http://schemas.microsoft.com/office/drawing/2014/main" id="{F2184824-3CF1-4D72-8B39-0188C05096B5}"/>
            </a:ext>
          </a:extLst>
        </xdr:cNvPr>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5" name="【道路】&#10;有形固定資産減価償却率該当値テキスト">
          <a:extLst>
            <a:ext uri="{FF2B5EF4-FFF2-40B4-BE49-F238E27FC236}">
              <a16:creationId xmlns:a16="http://schemas.microsoft.com/office/drawing/2014/main" id="{3D6E1255-6CE3-4DBD-8D22-32C522F17316}"/>
            </a:ext>
          </a:extLst>
        </xdr:cNvPr>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ECC3D819-3974-4848-A5C3-5DE9154E4182}"/>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48441</xdr:rowOff>
    </xdr:to>
    <xdr:cxnSp macro="">
      <xdr:nvCxnSpPr>
        <xdr:cNvPr id="77" name="直線コネクタ 76">
          <a:extLst>
            <a:ext uri="{FF2B5EF4-FFF2-40B4-BE49-F238E27FC236}">
              <a16:creationId xmlns:a16="http://schemas.microsoft.com/office/drawing/2014/main" id="{F0C38253-060E-487A-9D98-5B396C2816D5}"/>
            </a:ext>
          </a:extLst>
        </xdr:cNvPr>
        <xdr:cNvCxnSpPr/>
      </xdr:nvCxnSpPr>
      <xdr:spPr>
        <a:xfrm>
          <a:off x="3797300" y="67023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a:extLst>
            <a:ext uri="{FF2B5EF4-FFF2-40B4-BE49-F238E27FC236}">
              <a16:creationId xmlns:a16="http://schemas.microsoft.com/office/drawing/2014/main" id="{15B33518-C66C-4380-955D-136593ED72A7}"/>
            </a:ext>
          </a:extLst>
        </xdr:cNvPr>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4A97156D-7E10-4EF0-A1B6-7D471F14CB35}"/>
            </a:ext>
          </a:extLst>
        </xdr:cNvPr>
        <xdr:cNvCxnSpPr/>
      </xdr:nvCxnSpPr>
      <xdr:spPr>
        <a:xfrm>
          <a:off x="2908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0080CB8C-72AC-4AA3-B7AD-31B92BEB3C60}"/>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154577</xdr:rowOff>
    </xdr:to>
    <xdr:cxnSp macro="">
      <xdr:nvCxnSpPr>
        <xdr:cNvPr id="81" name="直線コネクタ 80">
          <a:extLst>
            <a:ext uri="{FF2B5EF4-FFF2-40B4-BE49-F238E27FC236}">
              <a16:creationId xmlns:a16="http://schemas.microsoft.com/office/drawing/2014/main" id="{4B1ABBB2-928B-430B-B19D-EFF85B3AC705}"/>
            </a:ext>
          </a:extLst>
        </xdr:cNvPr>
        <xdr:cNvCxnSpPr/>
      </xdr:nvCxnSpPr>
      <xdr:spPr>
        <a:xfrm>
          <a:off x="2019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6834BEE0-EB6B-4D5E-80BC-7E3D86194BA3}"/>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54133FD4-1D4E-457E-BA7B-3B886BF40F62}"/>
            </a:ext>
          </a:extLst>
        </xdr:cNvPr>
        <xdr:cNvCxnSpPr/>
      </xdr:nvCxnSpPr>
      <xdr:spPr>
        <a:xfrm>
          <a:off x="1130300" y="660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76492DAF-CBAF-4D12-B84D-A8E138C2AC8D}"/>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F4CFD260-404F-40F5-AD63-A67443D992F8}"/>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65316EBC-6A97-48DB-A19D-4CCFC8F1C871}"/>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BEBF59CE-475A-4918-B0E2-7897A5F4F82B}"/>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5E3382B2-DC25-4728-87C6-A4130DC9F2C8}"/>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9" name="n_2mainValue【道路】&#10;有形固定資産減価償却率">
          <a:extLst>
            <a:ext uri="{FF2B5EF4-FFF2-40B4-BE49-F238E27FC236}">
              <a16:creationId xmlns:a16="http://schemas.microsoft.com/office/drawing/2014/main" id="{BDEB342A-9F53-4A7E-BCBA-0251BC42BFA8}"/>
            </a:ext>
          </a:extLst>
        </xdr:cNvPr>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90" name="n_3mainValue【道路】&#10;有形固定資産減価償却率">
          <a:extLst>
            <a:ext uri="{FF2B5EF4-FFF2-40B4-BE49-F238E27FC236}">
              <a16:creationId xmlns:a16="http://schemas.microsoft.com/office/drawing/2014/main" id="{1E334758-0F10-4852-BDF4-486B1C9033E5}"/>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道路】&#10;有形固定資産減価償却率">
          <a:extLst>
            <a:ext uri="{FF2B5EF4-FFF2-40B4-BE49-F238E27FC236}">
              <a16:creationId xmlns:a16="http://schemas.microsoft.com/office/drawing/2014/main" id="{A0DE15A9-2E87-442A-BD48-F74C3E8551C8}"/>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668F967-7959-43BE-9627-C819314434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5F0ABC8-4938-44E0-829D-93B37E8FECB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5541484-3ACB-43A3-AA42-259DFA5DA5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7EBE6D9-DED9-4A41-8223-0E51AA1516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C0C777A-7B4F-499A-9088-E4238E43CB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1CF39F7-B9AE-4F29-ADA1-D6F6BA77A8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254EA3-7C97-4022-A1C7-38DB47309E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5DFABC0-3137-44CC-8630-52DCAAEF27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C2A27BF-598A-4325-9C74-9F1D1BC4F8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6F19EAC-1991-423A-800B-C22A47B630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4F49F9B-918B-485F-B0C2-E3CE97B5F7F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351BF62-7548-4677-95A1-BF470A33EF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E14F40A-BC15-491B-BA90-6176FDB45B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BD7D07F-3DF2-42FA-9F19-934C2FA7E9E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785A0E8-5B59-49E8-A409-72314EED41B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5C61EF9-24E9-4F80-86CD-722DDA51FDD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3BC8B78-8073-4452-844C-BCD52B5490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1D227DE-0426-4453-AFAD-A337901D9D3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757D207-72EE-468E-AB1F-B027D256BA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EE05DF2-0911-4FEF-98A7-B0FA0CBB7E9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CDBE07D-AD15-4B61-82EF-5FF24B5565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1DC6536-D523-4173-AD19-BF70DFD036D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EEBD4FF-C4D7-44A8-AD21-35CA06CA1A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2783C739-9577-4FA2-913B-AB0D87F9755E}"/>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8BF04486-D87D-4E1B-9E9B-115EC1B1B92A}"/>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81DC49B1-9499-44DE-8A46-581DC90E614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E1E6B03A-4025-488C-9513-DC12B5CCBFFA}"/>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4EDADF93-0174-4BA4-9FBE-531B89A052B6}"/>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3B18AC55-0EC7-4352-A63E-EAE1CC0D555F}"/>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DDD1E3E7-385C-45FC-8AB2-3DAB0A7E37A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92C3645E-A381-40B5-A9B8-30389E07B173}"/>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695EFA64-1BF9-423A-91C1-4955D3BB99D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BFA51A31-4E54-4179-86B0-D20FEB81DF4F}"/>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9E628785-681C-4D02-9B44-5479F582D50E}"/>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114532-07A6-4732-935C-03BA1394AC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27E97FE-EA55-4153-AB56-06E8FC1259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6BD863-8CF7-490E-A669-4031E3B67C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5C95E4-9788-4508-B7B1-EADBE18E0A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1A1898-9522-4F69-B568-688A73CA65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46703</xdr:rowOff>
    </xdr:from>
    <xdr:to>
      <xdr:col>55</xdr:col>
      <xdr:colOff>50800</xdr:colOff>
      <xdr:row>41</xdr:row>
      <xdr:rowOff>148303</xdr:rowOff>
    </xdr:to>
    <xdr:sp macro="" textlink="">
      <xdr:nvSpPr>
        <xdr:cNvPr id="131" name="楕円 130">
          <a:extLst>
            <a:ext uri="{FF2B5EF4-FFF2-40B4-BE49-F238E27FC236}">
              <a16:creationId xmlns:a16="http://schemas.microsoft.com/office/drawing/2014/main" id="{670EFF49-1832-4516-928A-E3D554223451}"/>
            </a:ext>
          </a:extLst>
        </xdr:cNvPr>
        <xdr:cNvSpPr/>
      </xdr:nvSpPr>
      <xdr:spPr>
        <a:xfrm>
          <a:off x="10426700" y="70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95B8807D-4F7E-4D04-8B39-188443597139}"/>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48618</xdr:rowOff>
    </xdr:from>
    <xdr:to>
      <xdr:col>50</xdr:col>
      <xdr:colOff>165100</xdr:colOff>
      <xdr:row>41</xdr:row>
      <xdr:rowOff>150218</xdr:rowOff>
    </xdr:to>
    <xdr:sp macro="" textlink="">
      <xdr:nvSpPr>
        <xdr:cNvPr id="133" name="楕円 132">
          <a:extLst>
            <a:ext uri="{FF2B5EF4-FFF2-40B4-BE49-F238E27FC236}">
              <a16:creationId xmlns:a16="http://schemas.microsoft.com/office/drawing/2014/main" id="{6F485D45-E1F8-4FF9-862A-5B41858B658E}"/>
            </a:ext>
          </a:extLst>
        </xdr:cNvPr>
        <xdr:cNvSpPr/>
      </xdr:nvSpPr>
      <xdr:spPr>
        <a:xfrm>
          <a:off x="95885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97503</xdr:rowOff>
    </xdr:from>
    <xdr:to>
      <xdr:col>55</xdr:col>
      <xdr:colOff>0</xdr:colOff>
      <xdr:row>41</xdr:row>
      <xdr:rowOff>99418</xdr:rowOff>
    </xdr:to>
    <xdr:cxnSp macro="">
      <xdr:nvCxnSpPr>
        <xdr:cNvPr id="134" name="直線コネクタ 133">
          <a:extLst>
            <a:ext uri="{FF2B5EF4-FFF2-40B4-BE49-F238E27FC236}">
              <a16:creationId xmlns:a16="http://schemas.microsoft.com/office/drawing/2014/main" id="{FF52B1F9-E996-4565-BA5B-21F25A2F5EF4}"/>
            </a:ext>
          </a:extLst>
        </xdr:cNvPr>
        <xdr:cNvCxnSpPr/>
      </xdr:nvCxnSpPr>
      <xdr:spPr>
        <a:xfrm flipV="1">
          <a:off x="9639300" y="7126953"/>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50807</xdr:rowOff>
    </xdr:from>
    <xdr:to>
      <xdr:col>46</xdr:col>
      <xdr:colOff>38100</xdr:colOff>
      <xdr:row>41</xdr:row>
      <xdr:rowOff>152407</xdr:rowOff>
    </xdr:to>
    <xdr:sp macro="" textlink="">
      <xdr:nvSpPr>
        <xdr:cNvPr id="135" name="楕円 134">
          <a:extLst>
            <a:ext uri="{FF2B5EF4-FFF2-40B4-BE49-F238E27FC236}">
              <a16:creationId xmlns:a16="http://schemas.microsoft.com/office/drawing/2014/main" id="{AA8F03E5-6241-4DCC-B914-09361E15B3DF}"/>
            </a:ext>
          </a:extLst>
        </xdr:cNvPr>
        <xdr:cNvSpPr/>
      </xdr:nvSpPr>
      <xdr:spPr>
        <a:xfrm>
          <a:off x="8699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99418</xdr:rowOff>
    </xdr:from>
    <xdr:to>
      <xdr:col>50</xdr:col>
      <xdr:colOff>114300</xdr:colOff>
      <xdr:row>41</xdr:row>
      <xdr:rowOff>101607</xdr:rowOff>
    </xdr:to>
    <xdr:cxnSp macro="">
      <xdr:nvCxnSpPr>
        <xdr:cNvPr id="136" name="直線コネクタ 135">
          <a:extLst>
            <a:ext uri="{FF2B5EF4-FFF2-40B4-BE49-F238E27FC236}">
              <a16:creationId xmlns:a16="http://schemas.microsoft.com/office/drawing/2014/main" id="{FD8A141A-2D2D-4E89-9B03-5F2323BA16E0}"/>
            </a:ext>
          </a:extLst>
        </xdr:cNvPr>
        <xdr:cNvCxnSpPr/>
      </xdr:nvCxnSpPr>
      <xdr:spPr>
        <a:xfrm flipV="1">
          <a:off x="8750300" y="7128868"/>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52818</xdr:rowOff>
    </xdr:from>
    <xdr:to>
      <xdr:col>41</xdr:col>
      <xdr:colOff>101600</xdr:colOff>
      <xdr:row>41</xdr:row>
      <xdr:rowOff>154418</xdr:rowOff>
    </xdr:to>
    <xdr:sp macro="" textlink="">
      <xdr:nvSpPr>
        <xdr:cNvPr id="137" name="楕円 136">
          <a:extLst>
            <a:ext uri="{FF2B5EF4-FFF2-40B4-BE49-F238E27FC236}">
              <a16:creationId xmlns:a16="http://schemas.microsoft.com/office/drawing/2014/main" id="{B6C4E9D5-AD1F-485B-B367-A6EBF0A5C44D}"/>
            </a:ext>
          </a:extLst>
        </xdr:cNvPr>
        <xdr:cNvSpPr/>
      </xdr:nvSpPr>
      <xdr:spPr>
        <a:xfrm>
          <a:off x="7810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101607</xdr:rowOff>
    </xdr:from>
    <xdr:to>
      <xdr:col>45</xdr:col>
      <xdr:colOff>177800</xdr:colOff>
      <xdr:row>41</xdr:row>
      <xdr:rowOff>103618</xdr:rowOff>
    </xdr:to>
    <xdr:cxnSp macro="">
      <xdr:nvCxnSpPr>
        <xdr:cNvPr id="138" name="直線コネクタ 137">
          <a:extLst>
            <a:ext uri="{FF2B5EF4-FFF2-40B4-BE49-F238E27FC236}">
              <a16:creationId xmlns:a16="http://schemas.microsoft.com/office/drawing/2014/main" id="{48149414-941C-4B64-953B-AEDD64FB0235}"/>
            </a:ext>
          </a:extLst>
        </xdr:cNvPr>
        <xdr:cNvCxnSpPr/>
      </xdr:nvCxnSpPr>
      <xdr:spPr>
        <a:xfrm flipV="1">
          <a:off x="7861300" y="71310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56303</xdr:rowOff>
    </xdr:from>
    <xdr:to>
      <xdr:col>36</xdr:col>
      <xdr:colOff>165100</xdr:colOff>
      <xdr:row>41</xdr:row>
      <xdr:rowOff>157903</xdr:rowOff>
    </xdr:to>
    <xdr:sp macro="" textlink="">
      <xdr:nvSpPr>
        <xdr:cNvPr id="139" name="楕円 138">
          <a:extLst>
            <a:ext uri="{FF2B5EF4-FFF2-40B4-BE49-F238E27FC236}">
              <a16:creationId xmlns:a16="http://schemas.microsoft.com/office/drawing/2014/main" id="{1F3F87F0-325D-4E91-BA43-D704AC0F68D0}"/>
            </a:ext>
          </a:extLst>
        </xdr:cNvPr>
        <xdr:cNvSpPr/>
      </xdr:nvSpPr>
      <xdr:spPr>
        <a:xfrm>
          <a:off x="6921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103618</xdr:rowOff>
    </xdr:from>
    <xdr:to>
      <xdr:col>41</xdr:col>
      <xdr:colOff>50800</xdr:colOff>
      <xdr:row>41</xdr:row>
      <xdr:rowOff>107103</xdr:rowOff>
    </xdr:to>
    <xdr:cxnSp macro="">
      <xdr:nvCxnSpPr>
        <xdr:cNvPr id="140" name="直線コネクタ 139">
          <a:extLst>
            <a:ext uri="{FF2B5EF4-FFF2-40B4-BE49-F238E27FC236}">
              <a16:creationId xmlns:a16="http://schemas.microsoft.com/office/drawing/2014/main" id="{2D780737-CF1E-443D-98A8-75CEB047955E}"/>
            </a:ext>
          </a:extLst>
        </xdr:cNvPr>
        <xdr:cNvCxnSpPr/>
      </xdr:nvCxnSpPr>
      <xdr:spPr>
        <a:xfrm flipV="1">
          <a:off x="6972300" y="713306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E272E7C6-1A9F-4325-B538-71BA8B170E1E}"/>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2CEB7BCE-16D0-41D2-822A-95BEFCDD76EE}"/>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8A1A60BE-FAAC-4E5A-8151-68533645E2FD}"/>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B717FAD2-B7F7-49D1-8108-363C05339873}"/>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141345</xdr:rowOff>
    </xdr:from>
    <xdr:ext cx="534377" cy="259045"/>
    <xdr:sp macro="" textlink="">
      <xdr:nvSpPr>
        <xdr:cNvPr id="145" name="n_1mainValue【道路】&#10;一人当たり延長">
          <a:extLst>
            <a:ext uri="{FF2B5EF4-FFF2-40B4-BE49-F238E27FC236}">
              <a16:creationId xmlns:a16="http://schemas.microsoft.com/office/drawing/2014/main" id="{1AEF62BC-1892-4EF5-9795-BE88B1E93D0F}"/>
            </a:ext>
          </a:extLst>
        </xdr:cNvPr>
        <xdr:cNvSpPr txBox="1"/>
      </xdr:nvSpPr>
      <xdr:spPr>
        <a:xfrm>
          <a:off x="9359411" y="71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143534</xdr:rowOff>
    </xdr:from>
    <xdr:ext cx="534377" cy="259045"/>
    <xdr:sp macro="" textlink="">
      <xdr:nvSpPr>
        <xdr:cNvPr id="146" name="n_2mainValue【道路】&#10;一人当たり延長">
          <a:extLst>
            <a:ext uri="{FF2B5EF4-FFF2-40B4-BE49-F238E27FC236}">
              <a16:creationId xmlns:a16="http://schemas.microsoft.com/office/drawing/2014/main" id="{87554D80-110B-4EC5-BB3F-AEEDDF209C55}"/>
            </a:ext>
          </a:extLst>
        </xdr:cNvPr>
        <xdr:cNvSpPr txBox="1"/>
      </xdr:nvSpPr>
      <xdr:spPr>
        <a:xfrm>
          <a:off x="84831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145545</xdr:rowOff>
    </xdr:from>
    <xdr:ext cx="534377" cy="259045"/>
    <xdr:sp macro="" textlink="">
      <xdr:nvSpPr>
        <xdr:cNvPr id="147" name="n_3mainValue【道路】&#10;一人当たり延長">
          <a:extLst>
            <a:ext uri="{FF2B5EF4-FFF2-40B4-BE49-F238E27FC236}">
              <a16:creationId xmlns:a16="http://schemas.microsoft.com/office/drawing/2014/main" id="{10972607-B974-4D65-AE6A-E8AE5E079A6C}"/>
            </a:ext>
          </a:extLst>
        </xdr:cNvPr>
        <xdr:cNvSpPr txBox="1"/>
      </xdr:nvSpPr>
      <xdr:spPr>
        <a:xfrm>
          <a:off x="75941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149030</xdr:rowOff>
    </xdr:from>
    <xdr:ext cx="534377" cy="259045"/>
    <xdr:sp macro="" textlink="">
      <xdr:nvSpPr>
        <xdr:cNvPr id="148" name="n_4mainValue【道路】&#10;一人当たり延長">
          <a:extLst>
            <a:ext uri="{FF2B5EF4-FFF2-40B4-BE49-F238E27FC236}">
              <a16:creationId xmlns:a16="http://schemas.microsoft.com/office/drawing/2014/main" id="{2E2D963A-BC63-4789-925B-B3C66CD2DB3D}"/>
            </a:ext>
          </a:extLst>
        </xdr:cNvPr>
        <xdr:cNvSpPr txBox="1"/>
      </xdr:nvSpPr>
      <xdr:spPr>
        <a:xfrm>
          <a:off x="6705111"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7E2DF04-2927-4CF5-A9BF-FB057C7E1F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1EF2F26-4443-4D81-90D1-89CEE6CD12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7A6904-74EF-447B-9956-309D40F51F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D26A065-1C2C-4FF1-A5FE-A160C1066A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DB1BB86-9E1E-4757-8942-510F411DE2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8349BDD-24FA-45B7-A8E6-FBCD628221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28201E3-65A8-4827-B2C4-9BA060557C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539DC06-487E-4FD0-A776-262B2151A0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FBDCC82-BCA4-4845-BADA-D784800994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F1BAE3D-3E07-4AFB-9620-33667F62A4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DEA5BB5-D576-45A8-8F33-06BD9F2160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FA8F91F-EB04-449C-8306-51570A7FEE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8A8D04F-E4F9-4E1B-937E-7ABBAE5022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2CE1D5A-7B1D-4202-BB78-D1B9D42E4C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7BDDA62-F0C2-438A-9663-3657FB0E4B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FB8220C-91F9-4AE7-AA8C-30448339A0E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DC4136E-BF1A-4790-8D54-87AF4D191E0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6636C02-B2A4-4B43-B3AF-68011977CE4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1ED2A74-240E-4BD6-B954-64E2FCB6FB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EE37D12-9A3E-49D3-BCF3-EA66777D35A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133F243-3D76-4125-88A4-8EF8B5A39B0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558ADF4-9D09-4B3D-93CF-CBA83F2EBF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7328EDE-4D7A-4FFE-86C6-56004A29C22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A186BB8-5020-485E-A32A-6817C81EB4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B28F730-56AD-4858-A3C4-22C7E9BE03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12654A4E-6B2B-4045-9D24-E9033489B831}"/>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3B52CA6-5CB4-4010-A004-E56709B4A053}"/>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6056B712-FE8D-4B70-8B25-F2F17ABF438F}"/>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AD09B36-C42F-4832-A29D-0BD06D1308B8}"/>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81E12CE1-B67F-4C1E-8342-38AF617D42D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0981DC7-C817-4FA7-8D08-C756C7AFC114}"/>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E35E1E54-88A3-4DD5-9A6A-97D33817783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5C6CC695-6758-4E37-817D-B44810F69E5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1202E95C-F3F5-42FD-B2AA-6A092D8329E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1B1ABF3C-A16E-4BA9-B998-209223911A17}"/>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73E0C4E9-8C95-48D9-B937-82891C7A29DD}"/>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CDB150-2536-4EBB-8740-9EC15BC97E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2A9A00-2120-48FB-83C7-06D0382ACF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8FF58CA-3FDF-44E5-A087-0AD7637095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ADD363-D108-4DF0-A567-32AAFDDC29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398B3A5-C176-4C5E-A683-BA1BE60A86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90" name="楕円 189">
          <a:extLst>
            <a:ext uri="{FF2B5EF4-FFF2-40B4-BE49-F238E27FC236}">
              <a16:creationId xmlns:a16="http://schemas.microsoft.com/office/drawing/2014/main" id="{3C0EBED4-CB36-4B55-93FC-84C9A1107BC4}"/>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55E920E-D5B1-4103-8F4D-CEBBCE618BB7}"/>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2" name="楕円 191">
          <a:extLst>
            <a:ext uri="{FF2B5EF4-FFF2-40B4-BE49-F238E27FC236}">
              <a16:creationId xmlns:a16="http://schemas.microsoft.com/office/drawing/2014/main" id="{C1D6D733-D080-4091-AA85-DDC30D56AA6B}"/>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145324</xdr:rowOff>
    </xdr:to>
    <xdr:cxnSp macro="">
      <xdr:nvCxnSpPr>
        <xdr:cNvPr id="193" name="直線コネクタ 192">
          <a:extLst>
            <a:ext uri="{FF2B5EF4-FFF2-40B4-BE49-F238E27FC236}">
              <a16:creationId xmlns:a16="http://schemas.microsoft.com/office/drawing/2014/main" id="{5939BC43-292D-4D3D-B3AB-8178B80B0F2F}"/>
            </a:ext>
          </a:extLst>
        </xdr:cNvPr>
        <xdr:cNvCxnSpPr/>
      </xdr:nvCxnSpPr>
      <xdr:spPr>
        <a:xfrm>
          <a:off x="3797300" y="104110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4" name="楕円 193">
          <a:extLst>
            <a:ext uri="{FF2B5EF4-FFF2-40B4-BE49-F238E27FC236}">
              <a16:creationId xmlns:a16="http://schemas.microsoft.com/office/drawing/2014/main" id="{0DBCF750-B066-4EAB-898C-DE532BE4C444}"/>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124097</xdr:rowOff>
    </xdr:to>
    <xdr:cxnSp macro="">
      <xdr:nvCxnSpPr>
        <xdr:cNvPr id="195" name="直線コネクタ 194">
          <a:extLst>
            <a:ext uri="{FF2B5EF4-FFF2-40B4-BE49-F238E27FC236}">
              <a16:creationId xmlns:a16="http://schemas.microsoft.com/office/drawing/2014/main" id="{DCEDC428-1ACE-4DE4-9A3C-B4443430B1CF}"/>
            </a:ext>
          </a:extLst>
        </xdr:cNvPr>
        <xdr:cNvCxnSpPr/>
      </xdr:nvCxnSpPr>
      <xdr:spPr>
        <a:xfrm>
          <a:off x="2908300" y="103898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196" name="楕円 195">
          <a:extLst>
            <a:ext uri="{FF2B5EF4-FFF2-40B4-BE49-F238E27FC236}">
              <a16:creationId xmlns:a16="http://schemas.microsoft.com/office/drawing/2014/main" id="{D22F7A5D-7547-4F5C-B717-614419B94E34}"/>
            </a:ext>
          </a:extLst>
        </xdr:cNvPr>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102870</xdr:rowOff>
    </xdr:to>
    <xdr:cxnSp macro="">
      <xdr:nvCxnSpPr>
        <xdr:cNvPr id="197" name="直線コネクタ 196">
          <a:extLst>
            <a:ext uri="{FF2B5EF4-FFF2-40B4-BE49-F238E27FC236}">
              <a16:creationId xmlns:a16="http://schemas.microsoft.com/office/drawing/2014/main" id="{C5608376-4E62-4A8D-B87B-51E20142D2C7}"/>
            </a:ext>
          </a:extLst>
        </xdr:cNvPr>
        <xdr:cNvCxnSpPr/>
      </xdr:nvCxnSpPr>
      <xdr:spPr>
        <a:xfrm>
          <a:off x="2019300" y="1038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8" name="楕円 197">
          <a:extLst>
            <a:ext uri="{FF2B5EF4-FFF2-40B4-BE49-F238E27FC236}">
              <a16:creationId xmlns:a16="http://schemas.microsoft.com/office/drawing/2014/main" id="{26EEA8B6-7AC0-4C22-869E-00AABA45502A}"/>
            </a:ext>
          </a:extLst>
        </xdr:cNvPr>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97972</xdr:rowOff>
    </xdr:to>
    <xdr:cxnSp macro="">
      <xdr:nvCxnSpPr>
        <xdr:cNvPr id="199" name="直線コネクタ 198">
          <a:extLst>
            <a:ext uri="{FF2B5EF4-FFF2-40B4-BE49-F238E27FC236}">
              <a16:creationId xmlns:a16="http://schemas.microsoft.com/office/drawing/2014/main" id="{06AF4A7F-7F7D-456E-A07D-DB92E53A8498}"/>
            </a:ext>
          </a:extLst>
        </xdr:cNvPr>
        <xdr:cNvCxnSpPr/>
      </xdr:nvCxnSpPr>
      <xdr:spPr>
        <a:xfrm>
          <a:off x="1130300" y="103653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394915A-BF20-4236-9AA2-572EFEECFFF5}"/>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4071298-52CD-4BDF-B507-B205871ED4D8}"/>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6F372E4-49D9-47DB-BC8D-1E441C3EE8C5}"/>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C8F403E-C1BC-43C4-941B-3897264F1F73}"/>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605B880-6D3B-45E6-991E-9B2DB4CB980E}"/>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1423ABF-B01E-43E6-95C5-159AE343BF31}"/>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67CE3EC-2FAA-48BF-8B9B-EF30227ADE2D}"/>
            </a:ext>
          </a:extLst>
        </xdr:cNvPr>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120304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F5C15BC-994D-4BDD-88FA-A1EC59078320}"/>
            </a:ext>
          </a:extLst>
        </xdr:cNvPr>
        <xdr:cNvSpPr txBox="1"/>
      </xdr:nvSpPr>
      <xdr:spPr>
        <a:xfrm>
          <a:off x="927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F59618D-59AF-43E3-9032-255C63E57D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0BB6261-47B2-4F46-9F6B-C996662B62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C6E91D6-C9E0-44C4-A97E-B1E34182C1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99A7AF-8718-4498-8E63-E00B8E00C4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8E45703-FF3C-402F-8180-8D738B8F51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18AEC55-1D66-499A-A3A1-85333A7408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7D42E06-F3A3-4F8B-9DB3-CA2FD8CEE9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DC6A398-4089-480A-B55D-F64E80E516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63A2349-924B-48A7-91DA-39847AC8FF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EB0F46E-14B3-48A6-AE96-D40335ACB9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B9E6DCC-705F-4D6D-9BBC-F570852C29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44EC87A-3AF7-4E1A-8A9D-301F2E42A48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DC247CE-EDA1-4B5D-A414-8D4BD5703BC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7B4B2E17-13C7-4F85-ACB6-E505ACE0562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40384EF-F82F-40FC-AC62-F0C3D4E681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ACE1DD87-EFBA-4D0E-8E57-8E6E9FB55C62}"/>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6DE0CB3-273C-4F85-8911-867A417E8B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49509A2C-41E6-40CC-9B1C-D46B0D1AD2B9}"/>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65C870E-6618-4203-BD54-445E6417195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E4E39E7E-EB11-4B3F-A36D-02D27C83CE4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0872A09-E068-4EA0-AB19-2ABF933E7B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52B55896-1420-4E85-B070-764DC6B29BA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599FBE6-7B21-4269-9733-1AD9A99160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A717E26A-9C9C-4699-B645-C2C3DF21FAFA}"/>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7593E48-6406-4DC9-8CE6-66A6A03D4527}"/>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6A18788A-38B5-4ACE-8659-D55605F0D35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5D9966BC-E973-4734-9BB0-00A00394A4B2}"/>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F3FC62AE-64B1-4FD3-9BF8-96C64FE43A5A}"/>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B603FB7-2870-4C2D-9B4D-7E536696EC73}"/>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20B67C9F-5D1C-4F1D-ACAA-A45B3F359D1C}"/>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11A826DF-C776-4989-8B3D-74DDF0C5F471}"/>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D5726467-9025-4769-9040-6BA9E8CD11CC}"/>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D2F5D54C-33EF-4566-9903-37C6BBF1DBE1}"/>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CE178936-7268-4FC3-B22C-7146E5891E93}"/>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E8A60E-2C06-403B-8E11-D4D95BA0BA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4E91E9-BE65-4A06-BAB7-EFF68F9B7E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34CED2A-09F1-4A3B-8F70-B08028302A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B633B7C-CF3F-4BA8-A726-42967C7D01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57E9B4F-733B-4A19-AC2E-5EA78D9E65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161866</xdr:rowOff>
    </xdr:from>
    <xdr:to>
      <xdr:col>55</xdr:col>
      <xdr:colOff>50800</xdr:colOff>
      <xdr:row>64</xdr:row>
      <xdr:rowOff>92016</xdr:rowOff>
    </xdr:to>
    <xdr:sp macro="" textlink="">
      <xdr:nvSpPr>
        <xdr:cNvPr id="247" name="楕円 246">
          <a:extLst>
            <a:ext uri="{FF2B5EF4-FFF2-40B4-BE49-F238E27FC236}">
              <a16:creationId xmlns:a16="http://schemas.microsoft.com/office/drawing/2014/main" id="{75F833DB-786F-46C1-ABEC-74346DD2EEBC}"/>
            </a:ext>
          </a:extLst>
        </xdr:cNvPr>
        <xdr:cNvSpPr/>
      </xdr:nvSpPr>
      <xdr:spPr>
        <a:xfrm>
          <a:off x="10426700" y="109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76793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DA9D6EC7-3F0B-482B-96A0-B2A8D116D520}"/>
            </a:ext>
          </a:extLst>
        </xdr:cNvPr>
        <xdr:cNvSpPr txBox="1"/>
      </xdr:nvSpPr>
      <xdr:spPr>
        <a:xfrm>
          <a:off x="10515600" y="1087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162463</xdr:rowOff>
    </xdr:from>
    <xdr:to>
      <xdr:col>50</xdr:col>
      <xdr:colOff>165100</xdr:colOff>
      <xdr:row>64</xdr:row>
      <xdr:rowOff>92613</xdr:rowOff>
    </xdr:to>
    <xdr:sp macro="" textlink="">
      <xdr:nvSpPr>
        <xdr:cNvPr id="249" name="楕円 248">
          <a:extLst>
            <a:ext uri="{FF2B5EF4-FFF2-40B4-BE49-F238E27FC236}">
              <a16:creationId xmlns:a16="http://schemas.microsoft.com/office/drawing/2014/main" id="{C24143E9-F255-40EE-A891-50E9A04B7CFC}"/>
            </a:ext>
          </a:extLst>
        </xdr:cNvPr>
        <xdr:cNvSpPr/>
      </xdr:nvSpPr>
      <xdr:spPr>
        <a:xfrm>
          <a:off x="9588500" y="109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41216</xdr:rowOff>
    </xdr:from>
    <xdr:to>
      <xdr:col>55</xdr:col>
      <xdr:colOff>0</xdr:colOff>
      <xdr:row>64</xdr:row>
      <xdr:rowOff>41813</xdr:rowOff>
    </xdr:to>
    <xdr:cxnSp macro="">
      <xdr:nvCxnSpPr>
        <xdr:cNvPr id="250" name="直線コネクタ 249">
          <a:extLst>
            <a:ext uri="{FF2B5EF4-FFF2-40B4-BE49-F238E27FC236}">
              <a16:creationId xmlns:a16="http://schemas.microsoft.com/office/drawing/2014/main" id="{7B44078D-3393-4038-BD47-38039C9E2E66}"/>
            </a:ext>
          </a:extLst>
        </xdr:cNvPr>
        <xdr:cNvCxnSpPr/>
      </xdr:nvCxnSpPr>
      <xdr:spPr>
        <a:xfrm flipV="1">
          <a:off x="9639300" y="11014016"/>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163147</xdr:rowOff>
    </xdr:from>
    <xdr:to>
      <xdr:col>46</xdr:col>
      <xdr:colOff>38100</xdr:colOff>
      <xdr:row>64</xdr:row>
      <xdr:rowOff>93297</xdr:rowOff>
    </xdr:to>
    <xdr:sp macro="" textlink="">
      <xdr:nvSpPr>
        <xdr:cNvPr id="251" name="楕円 250">
          <a:extLst>
            <a:ext uri="{FF2B5EF4-FFF2-40B4-BE49-F238E27FC236}">
              <a16:creationId xmlns:a16="http://schemas.microsoft.com/office/drawing/2014/main" id="{F2845C80-76CB-448C-8DD5-5BE494CB4071}"/>
            </a:ext>
          </a:extLst>
        </xdr:cNvPr>
        <xdr:cNvSpPr/>
      </xdr:nvSpPr>
      <xdr:spPr>
        <a:xfrm>
          <a:off x="8699500" y="109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41813</xdr:rowOff>
    </xdr:from>
    <xdr:to>
      <xdr:col>50</xdr:col>
      <xdr:colOff>114300</xdr:colOff>
      <xdr:row>64</xdr:row>
      <xdr:rowOff>42497</xdr:rowOff>
    </xdr:to>
    <xdr:cxnSp macro="">
      <xdr:nvCxnSpPr>
        <xdr:cNvPr id="252" name="直線コネクタ 251">
          <a:extLst>
            <a:ext uri="{FF2B5EF4-FFF2-40B4-BE49-F238E27FC236}">
              <a16:creationId xmlns:a16="http://schemas.microsoft.com/office/drawing/2014/main" id="{3E9E0183-C51E-4866-935B-82D841A5DF0B}"/>
            </a:ext>
          </a:extLst>
        </xdr:cNvPr>
        <xdr:cNvCxnSpPr/>
      </xdr:nvCxnSpPr>
      <xdr:spPr>
        <a:xfrm flipV="1">
          <a:off x="8750300" y="11014613"/>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164286</xdr:rowOff>
    </xdr:from>
    <xdr:to>
      <xdr:col>41</xdr:col>
      <xdr:colOff>101600</xdr:colOff>
      <xdr:row>64</xdr:row>
      <xdr:rowOff>94436</xdr:rowOff>
    </xdr:to>
    <xdr:sp macro="" textlink="">
      <xdr:nvSpPr>
        <xdr:cNvPr id="253" name="楕円 252">
          <a:extLst>
            <a:ext uri="{FF2B5EF4-FFF2-40B4-BE49-F238E27FC236}">
              <a16:creationId xmlns:a16="http://schemas.microsoft.com/office/drawing/2014/main" id="{5F25DE98-5019-4C3C-8766-47DF2E6609E8}"/>
            </a:ext>
          </a:extLst>
        </xdr:cNvPr>
        <xdr:cNvSpPr/>
      </xdr:nvSpPr>
      <xdr:spPr>
        <a:xfrm>
          <a:off x="7810500" y="109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42497</xdr:rowOff>
    </xdr:from>
    <xdr:to>
      <xdr:col>45</xdr:col>
      <xdr:colOff>177800</xdr:colOff>
      <xdr:row>64</xdr:row>
      <xdr:rowOff>43636</xdr:rowOff>
    </xdr:to>
    <xdr:cxnSp macro="">
      <xdr:nvCxnSpPr>
        <xdr:cNvPr id="254" name="直線コネクタ 253">
          <a:extLst>
            <a:ext uri="{FF2B5EF4-FFF2-40B4-BE49-F238E27FC236}">
              <a16:creationId xmlns:a16="http://schemas.microsoft.com/office/drawing/2014/main" id="{E0C515F5-86AC-4A1F-ADB5-E41117B6DEEF}"/>
            </a:ext>
          </a:extLst>
        </xdr:cNvPr>
        <xdr:cNvCxnSpPr/>
      </xdr:nvCxnSpPr>
      <xdr:spPr>
        <a:xfrm flipV="1">
          <a:off x="7861300" y="11015297"/>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165102</xdr:rowOff>
    </xdr:from>
    <xdr:to>
      <xdr:col>36</xdr:col>
      <xdr:colOff>165100</xdr:colOff>
      <xdr:row>64</xdr:row>
      <xdr:rowOff>95252</xdr:rowOff>
    </xdr:to>
    <xdr:sp macro="" textlink="">
      <xdr:nvSpPr>
        <xdr:cNvPr id="255" name="楕円 254">
          <a:extLst>
            <a:ext uri="{FF2B5EF4-FFF2-40B4-BE49-F238E27FC236}">
              <a16:creationId xmlns:a16="http://schemas.microsoft.com/office/drawing/2014/main" id="{2ECD9028-D2C0-4CBA-A2FA-E2DC77E92B45}"/>
            </a:ext>
          </a:extLst>
        </xdr:cNvPr>
        <xdr:cNvSpPr/>
      </xdr:nvSpPr>
      <xdr:spPr>
        <a:xfrm>
          <a:off x="6921500" y="10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43636</xdr:rowOff>
    </xdr:from>
    <xdr:to>
      <xdr:col>41</xdr:col>
      <xdr:colOff>50800</xdr:colOff>
      <xdr:row>64</xdr:row>
      <xdr:rowOff>44452</xdr:rowOff>
    </xdr:to>
    <xdr:cxnSp macro="">
      <xdr:nvCxnSpPr>
        <xdr:cNvPr id="256" name="直線コネクタ 255">
          <a:extLst>
            <a:ext uri="{FF2B5EF4-FFF2-40B4-BE49-F238E27FC236}">
              <a16:creationId xmlns:a16="http://schemas.microsoft.com/office/drawing/2014/main" id="{3EDB92BF-1051-4BC4-83FA-F099A812E31C}"/>
            </a:ext>
          </a:extLst>
        </xdr:cNvPr>
        <xdr:cNvCxnSpPr/>
      </xdr:nvCxnSpPr>
      <xdr:spPr>
        <a:xfrm flipV="1">
          <a:off x="6972300" y="1101643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60216D5D-DF00-4B3C-B3BA-1AA1D0C8FAB1}"/>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E97CF311-C3CF-4CA1-9994-72F6F3D4DFCC}"/>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FA376CBF-7299-4820-B5A9-CA4B281B35FF}"/>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72D0CEF-17B6-4709-9040-04D7526072FC}"/>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83740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62FA46C-A673-4EA2-B920-BA1BE03C86F3}"/>
            </a:ext>
          </a:extLst>
        </xdr:cNvPr>
        <xdr:cNvSpPr txBox="1"/>
      </xdr:nvSpPr>
      <xdr:spPr>
        <a:xfrm>
          <a:off x="9327095" y="1105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84424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3B9E810-2782-432B-8EC6-34A83F76166D}"/>
            </a:ext>
          </a:extLst>
        </xdr:cNvPr>
        <xdr:cNvSpPr txBox="1"/>
      </xdr:nvSpPr>
      <xdr:spPr>
        <a:xfrm>
          <a:off x="8450795" y="1105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85563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F78B1B7C-5032-43D2-9BDF-6155B86F3AEE}"/>
            </a:ext>
          </a:extLst>
        </xdr:cNvPr>
        <xdr:cNvSpPr txBox="1"/>
      </xdr:nvSpPr>
      <xdr:spPr>
        <a:xfrm>
          <a:off x="7561795" y="1105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86379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8F823AB6-443B-4137-A937-3F5153628018}"/>
            </a:ext>
          </a:extLst>
        </xdr:cNvPr>
        <xdr:cNvSpPr txBox="1"/>
      </xdr:nvSpPr>
      <xdr:spPr>
        <a:xfrm>
          <a:off x="6672795" y="110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DAAD5E3-1202-483F-BD75-EC75422E8B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7F3AC83-79C2-438C-9FB1-A4297270EB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6FE1AE8-0005-42B0-A83F-3E9CAE6A9C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229DD0D-5C54-4F31-A553-2AE358912E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1604AFB-8C7E-4667-B786-0B11AA1937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C9C5738-1773-4469-914B-145F5EBBC0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F36E8E2-4BC4-40FD-A5B2-D0A6C161BB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91F2F50-C566-4F8C-AD11-B1C41BD402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B85B650-0073-4488-A1BA-9F2C1E0EDF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B834616-1541-47A3-8D7F-8B8E961225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EA8BEBAE-CD54-4635-B26F-07E4BA66CF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DF84B9C-EA57-4652-ACFE-39728674A1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CA68AD0-BC88-47EF-8FBF-8CED20242E4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2CF3CF1-A542-4E8A-8151-98EB691E4C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D80AF02-B775-43EB-A938-CA8EC56766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3C4308B-81F9-468B-B0D2-054F93FD508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3BEF6D6-839D-4351-9C75-831E10381A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A4B3CD2-6884-4136-BD3F-EF39F546A9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BFA397EB-B7C1-4E43-BDF3-E797059FDD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6A9E5FF-E511-4611-8F60-65132E05122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D217E31A-EC12-44FA-A607-AFA600DF083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5B97B7F-BBA6-4AED-95A1-7D55DE5FDC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C00A099-3D6E-4F90-AE24-6F5119CA7DD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530F5DC-F0C8-4171-9456-8F08D2F1CD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DA0450CA-673D-44CF-9CE9-606486F005FC}"/>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B0B237A-A075-4EF4-90A4-6EAFB8D8B47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817FF02-E983-4772-B3ED-D6FCE258E4B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7471311-DA54-4186-8348-026E6DC25ECE}"/>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E829CFC9-EB76-4EF1-9DF0-8F74B0316C9F}"/>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7CAD12C-2BC1-464C-8519-4A294F309D9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F0E9AA00-9E33-40BA-874C-973EA8CF160C}"/>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B3944062-5E6B-4E86-AD43-7B594B6D0335}"/>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DC157942-185B-4C73-B880-32FABA4B9CD2}"/>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82B56D7C-7879-4B73-8F89-B68020BC8374}"/>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1C8A3DC4-6721-4412-9F37-1D1A825FEC78}"/>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8702A8-E22E-4EAB-84FC-BE34FEFDFF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90C6854-5E5F-428F-8DA6-2564B26D3A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745CC42-DFF0-4DA9-8262-F5DDE4BC3E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6C2B130-8C22-4EEF-8055-C17A3C8BDA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0604949-0277-49DB-BD52-1FF61FD794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61595</xdr:rowOff>
    </xdr:from>
    <xdr:to>
      <xdr:col>24</xdr:col>
      <xdr:colOff>114300</xdr:colOff>
      <xdr:row>78</xdr:row>
      <xdr:rowOff>163195</xdr:rowOff>
    </xdr:to>
    <xdr:sp macro="" textlink="">
      <xdr:nvSpPr>
        <xdr:cNvPr id="305" name="楕円 304">
          <a:extLst>
            <a:ext uri="{FF2B5EF4-FFF2-40B4-BE49-F238E27FC236}">
              <a16:creationId xmlns:a16="http://schemas.microsoft.com/office/drawing/2014/main" id="{187C390B-52FF-41BE-BC62-F6055A83CAF9}"/>
            </a:ext>
          </a:extLst>
        </xdr:cNvPr>
        <xdr:cNvSpPr/>
      </xdr:nvSpPr>
      <xdr:spPr>
        <a:xfrm>
          <a:off x="45847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84472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482CED1-ABE0-47CE-A0F6-8B046811389E}"/>
            </a:ext>
          </a:extLst>
        </xdr:cNvPr>
        <xdr:cNvSpPr txBox="1"/>
      </xdr:nvSpPr>
      <xdr:spPr>
        <a:xfrm>
          <a:off x="4673600"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151130</xdr:rowOff>
    </xdr:from>
    <xdr:to>
      <xdr:col>20</xdr:col>
      <xdr:colOff>38100</xdr:colOff>
      <xdr:row>78</xdr:row>
      <xdr:rowOff>81280</xdr:rowOff>
    </xdr:to>
    <xdr:sp macro="" textlink="">
      <xdr:nvSpPr>
        <xdr:cNvPr id="307" name="楕円 306">
          <a:extLst>
            <a:ext uri="{FF2B5EF4-FFF2-40B4-BE49-F238E27FC236}">
              <a16:creationId xmlns:a16="http://schemas.microsoft.com/office/drawing/2014/main" id="{7930F642-DF01-48A7-89FE-7CC7E0512816}"/>
            </a:ext>
          </a:extLst>
        </xdr:cNvPr>
        <xdr:cNvSpPr/>
      </xdr:nvSpPr>
      <xdr:spPr>
        <a:xfrm>
          <a:off x="3746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30480</xdr:rowOff>
    </xdr:from>
    <xdr:to>
      <xdr:col>24</xdr:col>
      <xdr:colOff>63500</xdr:colOff>
      <xdr:row>78</xdr:row>
      <xdr:rowOff>112395</xdr:rowOff>
    </xdr:to>
    <xdr:cxnSp macro="">
      <xdr:nvCxnSpPr>
        <xdr:cNvPr id="308" name="直線コネクタ 307">
          <a:extLst>
            <a:ext uri="{FF2B5EF4-FFF2-40B4-BE49-F238E27FC236}">
              <a16:creationId xmlns:a16="http://schemas.microsoft.com/office/drawing/2014/main" id="{DD6F3399-A686-4CA8-AD91-EFD5EA3271DD}"/>
            </a:ext>
          </a:extLst>
        </xdr:cNvPr>
        <xdr:cNvCxnSpPr/>
      </xdr:nvCxnSpPr>
      <xdr:spPr>
        <a:xfrm>
          <a:off x="3797300" y="1340358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69214</xdr:rowOff>
    </xdr:from>
    <xdr:to>
      <xdr:col>15</xdr:col>
      <xdr:colOff>101600</xdr:colOff>
      <xdr:row>77</xdr:row>
      <xdr:rowOff>170814</xdr:rowOff>
    </xdr:to>
    <xdr:sp macro="" textlink="">
      <xdr:nvSpPr>
        <xdr:cNvPr id="309" name="楕円 308">
          <a:extLst>
            <a:ext uri="{FF2B5EF4-FFF2-40B4-BE49-F238E27FC236}">
              <a16:creationId xmlns:a16="http://schemas.microsoft.com/office/drawing/2014/main" id="{779DB25A-FDC3-4D56-BAE1-0A1165AB2AA6}"/>
            </a:ext>
          </a:extLst>
        </xdr:cNvPr>
        <xdr:cNvSpPr/>
      </xdr:nvSpPr>
      <xdr:spPr>
        <a:xfrm>
          <a:off x="2857500" y="132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120014</xdr:rowOff>
    </xdr:from>
    <xdr:to>
      <xdr:col>19</xdr:col>
      <xdr:colOff>177800</xdr:colOff>
      <xdr:row>78</xdr:row>
      <xdr:rowOff>30480</xdr:rowOff>
    </xdr:to>
    <xdr:cxnSp macro="">
      <xdr:nvCxnSpPr>
        <xdr:cNvPr id="310" name="直線コネクタ 309">
          <a:extLst>
            <a:ext uri="{FF2B5EF4-FFF2-40B4-BE49-F238E27FC236}">
              <a16:creationId xmlns:a16="http://schemas.microsoft.com/office/drawing/2014/main" id="{6ECF94C3-1FBE-4E00-892C-57715FE75AA4}"/>
            </a:ext>
          </a:extLst>
        </xdr:cNvPr>
        <xdr:cNvCxnSpPr/>
      </xdr:nvCxnSpPr>
      <xdr:spPr>
        <a:xfrm>
          <a:off x="2908300" y="133216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xdr:rowOff>
    </xdr:from>
    <xdr:to>
      <xdr:col>10</xdr:col>
      <xdr:colOff>165100</xdr:colOff>
      <xdr:row>77</xdr:row>
      <xdr:rowOff>117475</xdr:rowOff>
    </xdr:to>
    <xdr:sp macro="" textlink="">
      <xdr:nvSpPr>
        <xdr:cNvPr id="311" name="楕円 310">
          <a:extLst>
            <a:ext uri="{FF2B5EF4-FFF2-40B4-BE49-F238E27FC236}">
              <a16:creationId xmlns:a16="http://schemas.microsoft.com/office/drawing/2014/main" id="{EA3FCDF8-E6AF-470B-BA79-6E6AE6A33264}"/>
            </a:ext>
          </a:extLst>
        </xdr:cNvPr>
        <xdr:cNvSpPr/>
      </xdr:nvSpPr>
      <xdr:spPr>
        <a:xfrm>
          <a:off x="1968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66675</xdr:rowOff>
    </xdr:from>
    <xdr:to>
      <xdr:col>15</xdr:col>
      <xdr:colOff>50800</xdr:colOff>
      <xdr:row>77</xdr:row>
      <xdr:rowOff>120014</xdr:rowOff>
    </xdr:to>
    <xdr:cxnSp macro="">
      <xdr:nvCxnSpPr>
        <xdr:cNvPr id="312" name="直線コネクタ 311">
          <a:extLst>
            <a:ext uri="{FF2B5EF4-FFF2-40B4-BE49-F238E27FC236}">
              <a16:creationId xmlns:a16="http://schemas.microsoft.com/office/drawing/2014/main" id="{F9A925DF-F234-4CDD-8F81-1BBFEB90854B}"/>
            </a:ext>
          </a:extLst>
        </xdr:cNvPr>
        <xdr:cNvCxnSpPr/>
      </xdr:nvCxnSpPr>
      <xdr:spPr>
        <a:xfrm>
          <a:off x="2019300" y="132683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103505</xdr:rowOff>
    </xdr:from>
    <xdr:to>
      <xdr:col>6</xdr:col>
      <xdr:colOff>38100</xdr:colOff>
      <xdr:row>78</xdr:row>
      <xdr:rowOff>33655</xdr:rowOff>
    </xdr:to>
    <xdr:sp macro="" textlink="">
      <xdr:nvSpPr>
        <xdr:cNvPr id="313" name="楕円 312">
          <a:extLst>
            <a:ext uri="{FF2B5EF4-FFF2-40B4-BE49-F238E27FC236}">
              <a16:creationId xmlns:a16="http://schemas.microsoft.com/office/drawing/2014/main" id="{BFE03886-7558-4617-9283-535A2AC7609F}"/>
            </a:ext>
          </a:extLst>
        </xdr:cNvPr>
        <xdr:cNvSpPr/>
      </xdr:nvSpPr>
      <xdr:spPr>
        <a:xfrm>
          <a:off x="1079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66675</xdr:rowOff>
    </xdr:from>
    <xdr:to>
      <xdr:col>10</xdr:col>
      <xdr:colOff>114300</xdr:colOff>
      <xdr:row>77</xdr:row>
      <xdr:rowOff>154305</xdr:rowOff>
    </xdr:to>
    <xdr:cxnSp macro="">
      <xdr:nvCxnSpPr>
        <xdr:cNvPr id="314" name="直線コネクタ 313">
          <a:extLst>
            <a:ext uri="{FF2B5EF4-FFF2-40B4-BE49-F238E27FC236}">
              <a16:creationId xmlns:a16="http://schemas.microsoft.com/office/drawing/2014/main" id="{E4B8DE83-ABB3-4002-9B6B-F3816C30655A}"/>
            </a:ext>
          </a:extLst>
        </xdr:cNvPr>
        <xdr:cNvCxnSpPr/>
      </xdr:nvCxnSpPr>
      <xdr:spPr>
        <a:xfrm flipV="1">
          <a:off x="1130300" y="1326832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6027BC88-3338-4B84-84AE-4C917665888D}"/>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4D1F09B8-378F-48F6-92FC-489598A1419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57CF1B9D-FFBF-4415-8B88-9BF147B85FF6}"/>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1837AE1A-7E0E-461E-842C-15D21DE5ED32}"/>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97807</xdr:rowOff>
    </xdr:from>
    <xdr:ext cx="405111" cy="259045"/>
    <xdr:sp macro="" textlink="">
      <xdr:nvSpPr>
        <xdr:cNvPr id="319" name="n_1mainValue【公営住宅】&#10;有形固定資産減価償却率">
          <a:extLst>
            <a:ext uri="{FF2B5EF4-FFF2-40B4-BE49-F238E27FC236}">
              <a16:creationId xmlns:a16="http://schemas.microsoft.com/office/drawing/2014/main" id="{6D01DD74-DC84-42B8-A770-BBF236F888B4}"/>
            </a:ext>
          </a:extLst>
        </xdr:cNvPr>
        <xdr:cNvSpPr txBox="1"/>
      </xdr:nvSpPr>
      <xdr:spPr>
        <a:xfrm>
          <a:off x="3582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15891</xdr:rowOff>
    </xdr:from>
    <xdr:ext cx="405111" cy="259045"/>
    <xdr:sp macro="" textlink="">
      <xdr:nvSpPr>
        <xdr:cNvPr id="320" name="n_2mainValue【公営住宅】&#10;有形固定資産減価償却率">
          <a:extLst>
            <a:ext uri="{FF2B5EF4-FFF2-40B4-BE49-F238E27FC236}">
              <a16:creationId xmlns:a16="http://schemas.microsoft.com/office/drawing/2014/main" id="{5DE4BEF2-C832-4F8E-BAB4-5923BAB08115}"/>
            </a:ext>
          </a:extLst>
        </xdr:cNvPr>
        <xdr:cNvSpPr txBox="1"/>
      </xdr:nvSpPr>
      <xdr:spPr>
        <a:xfrm>
          <a:off x="2705744"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134002</xdr:rowOff>
    </xdr:from>
    <xdr:ext cx="405111" cy="259045"/>
    <xdr:sp macro="" textlink="">
      <xdr:nvSpPr>
        <xdr:cNvPr id="321" name="n_3mainValue【公営住宅】&#10;有形固定資産減価償却率">
          <a:extLst>
            <a:ext uri="{FF2B5EF4-FFF2-40B4-BE49-F238E27FC236}">
              <a16:creationId xmlns:a16="http://schemas.microsoft.com/office/drawing/2014/main" id="{F19B1A08-8270-4631-865C-B04B0568F280}"/>
            </a:ext>
          </a:extLst>
        </xdr:cNvPr>
        <xdr:cNvSpPr txBox="1"/>
      </xdr:nvSpPr>
      <xdr:spPr>
        <a:xfrm>
          <a:off x="1816744" y="1299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50182</xdr:rowOff>
    </xdr:from>
    <xdr:ext cx="405111" cy="259045"/>
    <xdr:sp macro="" textlink="">
      <xdr:nvSpPr>
        <xdr:cNvPr id="322" name="n_4mainValue【公営住宅】&#10;有形固定資産減価償却率">
          <a:extLst>
            <a:ext uri="{FF2B5EF4-FFF2-40B4-BE49-F238E27FC236}">
              <a16:creationId xmlns:a16="http://schemas.microsoft.com/office/drawing/2014/main" id="{E047CC01-5137-4CBC-95D0-B3BAC6B3D828}"/>
            </a:ext>
          </a:extLst>
        </xdr:cNvPr>
        <xdr:cNvSpPr txBox="1"/>
      </xdr:nvSpPr>
      <xdr:spPr>
        <a:xfrm>
          <a:off x="9277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1B3ECD2-0495-4FEB-AA77-2CA460E75E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82584D4-D425-437A-A5C1-70EDFEE3D8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A1E7199-5579-4268-B146-2188984FE1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7D54AB4-4975-4F66-AC1F-50AAE14C65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F8D725B-8475-47B3-A562-17D6AE4551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54A169E9-BEB1-41F7-9FB1-3681375EC6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59EC5BF-891A-4A49-B173-30D4371F0D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AE88D8D-0772-4C52-A5E7-2531F67A16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7CBEEE8-E008-4AE3-B753-B1FD6E2634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B625D74-799B-421B-B189-A6A5D868D2A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42BCF4C-99B1-42A1-8320-986BDE2635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6CD30D0-DA11-452A-8CD9-7BE32564C8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2DEC39A-FA4F-4A2E-A948-0BF72468B79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75BBBF3F-F9A4-4FB4-AF61-8393EC58829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2978002-3B5D-4D79-82DF-81EB8CE2F7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1510928C-3EA2-41BA-A6A8-55F877BD40B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9665643-8690-4939-A1F2-34B6BB50DF8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FEC786E8-832B-4843-A81B-8EDEF31B632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C69DE35-F9D7-4196-92A0-2C7A40C50F4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1FB4B378-96A4-43E3-A6C3-B825A7E121F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0587F13-8294-42C1-83E7-EB011AFC70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574CCDC-D158-42B9-81B8-C41547DCD17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CFCF0CD-8A24-42B5-8EF3-46CB3EA7DB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126A00D9-64C8-43CA-BAAA-E00A2A8A758B}"/>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217A7503-A891-471E-8AE4-363D04B71A0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844925F3-27C5-46CC-B0D1-4B8EBFB48CD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64C9D932-2202-4E50-9667-2742D96DD6C8}"/>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550ADABB-DAEC-4645-82BF-55284A3B87F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CAA6D93F-F99E-4BB7-8925-EE9F93F0F7EA}"/>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D577D773-058B-42CC-B67E-334B6792D4C2}"/>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8B28A2A6-74B3-465E-9A42-B8CA9794571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DBBFF282-F269-4101-A3AF-9AD3EDFA4E2B}"/>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F4794F1D-7DB5-406C-8FE6-1AB5406D2CF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1957F47-DC9E-485D-A6B8-274213E80F6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081A703-AD74-43EA-8D3D-487E3FDD34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8EF4239-6E5E-41BF-AE5A-E78E58D24B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29C340C-4AE2-4373-A9E2-E65A36AD14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3E16434-8C58-47D1-A117-929AC76300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5E68EC6-8BBF-489E-8723-ABD1339A6E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133414</xdr:rowOff>
    </xdr:from>
    <xdr:to>
      <xdr:col>55</xdr:col>
      <xdr:colOff>50800</xdr:colOff>
      <xdr:row>86</xdr:row>
      <xdr:rowOff>63564</xdr:rowOff>
    </xdr:to>
    <xdr:sp macro="" textlink="">
      <xdr:nvSpPr>
        <xdr:cNvPr id="362" name="楕円 361">
          <a:extLst>
            <a:ext uri="{FF2B5EF4-FFF2-40B4-BE49-F238E27FC236}">
              <a16:creationId xmlns:a16="http://schemas.microsoft.com/office/drawing/2014/main" id="{6673035E-7595-4803-90CF-6DC3004784D2}"/>
            </a:ext>
          </a:extLst>
        </xdr:cNvPr>
        <xdr:cNvSpPr/>
      </xdr:nvSpPr>
      <xdr:spPr>
        <a:xfrm>
          <a:off x="10426700" y="14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48341</xdr:rowOff>
    </xdr:from>
    <xdr:ext cx="469744" cy="259045"/>
    <xdr:sp macro="" textlink="">
      <xdr:nvSpPr>
        <xdr:cNvPr id="363" name="【公営住宅】&#10;一人当たり面積該当値テキスト">
          <a:extLst>
            <a:ext uri="{FF2B5EF4-FFF2-40B4-BE49-F238E27FC236}">
              <a16:creationId xmlns:a16="http://schemas.microsoft.com/office/drawing/2014/main" id="{ABBFEE2F-E848-4BA0-A89E-C5A2EC64C33C}"/>
            </a:ext>
          </a:extLst>
        </xdr:cNvPr>
        <xdr:cNvSpPr txBox="1"/>
      </xdr:nvSpPr>
      <xdr:spPr>
        <a:xfrm>
          <a:off x="10515600" y="146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135165</xdr:rowOff>
    </xdr:from>
    <xdr:to>
      <xdr:col>50</xdr:col>
      <xdr:colOff>165100</xdr:colOff>
      <xdr:row>86</xdr:row>
      <xdr:rowOff>65315</xdr:rowOff>
    </xdr:to>
    <xdr:sp macro="" textlink="">
      <xdr:nvSpPr>
        <xdr:cNvPr id="364" name="楕円 363">
          <a:extLst>
            <a:ext uri="{FF2B5EF4-FFF2-40B4-BE49-F238E27FC236}">
              <a16:creationId xmlns:a16="http://schemas.microsoft.com/office/drawing/2014/main" id="{BC75C781-9C1E-4C55-8061-C353620F15FB}"/>
            </a:ext>
          </a:extLst>
        </xdr:cNvPr>
        <xdr:cNvSpPr/>
      </xdr:nvSpPr>
      <xdr:spPr>
        <a:xfrm>
          <a:off x="9588500" y="14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12764</xdr:rowOff>
    </xdr:from>
    <xdr:to>
      <xdr:col>55</xdr:col>
      <xdr:colOff>0</xdr:colOff>
      <xdr:row>86</xdr:row>
      <xdr:rowOff>14515</xdr:rowOff>
    </xdr:to>
    <xdr:cxnSp macro="">
      <xdr:nvCxnSpPr>
        <xdr:cNvPr id="365" name="直線コネクタ 364">
          <a:extLst>
            <a:ext uri="{FF2B5EF4-FFF2-40B4-BE49-F238E27FC236}">
              <a16:creationId xmlns:a16="http://schemas.microsoft.com/office/drawing/2014/main" id="{FF21251A-BFCF-4212-8616-189C0EA554F4}"/>
            </a:ext>
          </a:extLst>
        </xdr:cNvPr>
        <xdr:cNvCxnSpPr/>
      </xdr:nvCxnSpPr>
      <xdr:spPr>
        <a:xfrm flipV="1">
          <a:off x="9639300" y="14757464"/>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137147</xdr:rowOff>
    </xdr:from>
    <xdr:to>
      <xdr:col>46</xdr:col>
      <xdr:colOff>38100</xdr:colOff>
      <xdr:row>86</xdr:row>
      <xdr:rowOff>67297</xdr:rowOff>
    </xdr:to>
    <xdr:sp macro="" textlink="">
      <xdr:nvSpPr>
        <xdr:cNvPr id="366" name="楕円 365">
          <a:extLst>
            <a:ext uri="{FF2B5EF4-FFF2-40B4-BE49-F238E27FC236}">
              <a16:creationId xmlns:a16="http://schemas.microsoft.com/office/drawing/2014/main" id="{FDAF438E-4894-4A25-80BF-939851EFD5C0}"/>
            </a:ext>
          </a:extLst>
        </xdr:cNvPr>
        <xdr:cNvSpPr/>
      </xdr:nvSpPr>
      <xdr:spPr>
        <a:xfrm>
          <a:off x="86995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14515</xdr:rowOff>
    </xdr:from>
    <xdr:to>
      <xdr:col>50</xdr:col>
      <xdr:colOff>114300</xdr:colOff>
      <xdr:row>86</xdr:row>
      <xdr:rowOff>16497</xdr:rowOff>
    </xdr:to>
    <xdr:cxnSp macro="">
      <xdr:nvCxnSpPr>
        <xdr:cNvPr id="367" name="直線コネクタ 366">
          <a:extLst>
            <a:ext uri="{FF2B5EF4-FFF2-40B4-BE49-F238E27FC236}">
              <a16:creationId xmlns:a16="http://schemas.microsoft.com/office/drawing/2014/main" id="{538DB273-FC15-4721-864A-38EA42AAE82B}"/>
            </a:ext>
          </a:extLst>
        </xdr:cNvPr>
        <xdr:cNvCxnSpPr/>
      </xdr:nvCxnSpPr>
      <xdr:spPr>
        <a:xfrm flipV="1">
          <a:off x="8750300" y="14759215"/>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141643</xdr:rowOff>
    </xdr:from>
    <xdr:to>
      <xdr:col>41</xdr:col>
      <xdr:colOff>101600</xdr:colOff>
      <xdr:row>86</xdr:row>
      <xdr:rowOff>71793</xdr:rowOff>
    </xdr:to>
    <xdr:sp macro="" textlink="">
      <xdr:nvSpPr>
        <xdr:cNvPr id="368" name="楕円 367">
          <a:extLst>
            <a:ext uri="{FF2B5EF4-FFF2-40B4-BE49-F238E27FC236}">
              <a16:creationId xmlns:a16="http://schemas.microsoft.com/office/drawing/2014/main" id="{D941E00F-5BF0-4B77-8C74-B452710587B4}"/>
            </a:ext>
          </a:extLst>
        </xdr:cNvPr>
        <xdr:cNvSpPr/>
      </xdr:nvSpPr>
      <xdr:spPr>
        <a:xfrm>
          <a:off x="7810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16497</xdr:rowOff>
    </xdr:from>
    <xdr:to>
      <xdr:col>45</xdr:col>
      <xdr:colOff>177800</xdr:colOff>
      <xdr:row>86</xdr:row>
      <xdr:rowOff>20993</xdr:rowOff>
    </xdr:to>
    <xdr:cxnSp macro="">
      <xdr:nvCxnSpPr>
        <xdr:cNvPr id="369" name="直線コネクタ 368">
          <a:extLst>
            <a:ext uri="{FF2B5EF4-FFF2-40B4-BE49-F238E27FC236}">
              <a16:creationId xmlns:a16="http://schemas.microsoft.com/office/drawing/2014/main" id="{D7E49084-9116-420B-8AC1-C24D6DE943AE}"/>
            </a:ext>
          </a:extLst>
        </xdr:cNvPr>
        <xdr:cNvCxnSpPr/>
      </xdr:nvCxnSpPr>
      <xdr:spPr>
        <a:xfrm flipV="1">
          <a:off x="7861300" y="147611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15036</xdr:rowOff>
    </xdr:from>
    <xdr:to>
      <xdr:col>36</xdr:col>
      <xdr:colOff>165100</xdr:colOff>
      <xdr:row>86</xdr:row>
      <xdr:rowOff>116636</xdr:rowOff>
    </xdr:to>
    <xdr:sp macro="" textlink="">
      <xdr:nvSpPr>
        <xdr:cNvPr id="370" name="楕円 369">
          <a:extLst>
            <a:ext uri="{FF2B5EF4-FFF2-40B4-BE49-F238E27FC236}">
              <a16:creationId xmlns:a16="http://schemas.microsoft.com/office/drawing/2014/main" id="{C267E26F-34DE-4445-B57F-4B311817D2DF}"/>
            </a:ext>
          </a:extLst>
        </xdr:cNvPr>
        <xdr:cNvSpPr/>
      </xdr:nvSpPr>
      <xdr:spPr>
        <a:xfrm>
          <a:off x="6921500" y="147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20993</xdr:rowOff>
    </xdr:from>
    <xdr:to>
      <xdr:col>41</xdr:col>
      <xdr:colOff>50800</xdr:colOff>
      <xdr:row>86</xdr:row>
      <xdr:rowOff>65836</xdr:rowOff>
    </xdr:to>
    <xdr:cxnSp macro="">
      <xdr:nvCxnSpPr>
        <xdr:cNvPr id="371" name="直線コネクタ 370">
          <a:extLst>
            <a:ext uri="{FF2B5EF4-FFF2-40B4-BE49-F238E27FC236}">
              <a16:creationId xmlns:a16="http://schemas.microsoft.com/office/drawing/2014/main" id="{70A66A2D-E22B-43A3-96CB-726ED90AF67D}"/>
            </a:ext>
          </a:extLst>
        </xdr:cNvPr>
        <xdr:cNvCxnSpPr/>
      </xdr:nvCxnSpPr>
      <xdr:spPr>
        <a:xfrm flipV="1">
          <a:off x="6972300" y="1476569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675ACD04-606C-46AD-8BD4-C0C43EA1849D}"/>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485AA154-985B-4A48-A4D7-671C4E2E95E6}"/>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3663A93D-B9BD-44AA-97B3-B996ECD760A4}"/>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EEA16CD0-DAFE-446F-9565-275FCFD3FCE3}"/>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56442</xdr:rowOff>
    </xdr:from>
    <xdr:ext cx="469744" cy="259045"/>
    <xdr:sp macro="" textlink="">
      <xdr:nvSpPr>
        <xdr:cNvPr id="376" name="n_1mainValue【公営住宅】&#10;一人当たり面積">
          <a:extLst>
            <a:ext uri="{FF2B5EF4-FFF2-40B4-BE49-F238E27FC236}">
              <a16:creationId xmlns:a16="http://schemas.microsoft.com/office/drawing/2014/main" id="{BB709B06-7F9F-4CAF-B22C-45130347BA3B}"/>
            </a:ext>
          </a:extLst>
        </xdr:cNvPr>
        <xdr:cNvSpPr txBox="1"/>
      </xdr:nvSpPr>
      <xdr:spPr>
        <a:xfrm>
          <a:off x="9391727" y="1480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58424</xdr:rowOff>
    </xdr:from>
    <xdr:ext cx="469744" cy="259045"/>
    <xdr:sp macro="" textlink="">
      <xdr:nvSpPr>
        <xdr:cNvPr id="377" name="n_2mainValue【公営住宅】&#10;一人当たり面積">
          <a:extLst>
            <a:ext uri="{FF2B5EF4-FFF2-40B4-BE49-F238E27FC236}">
              <a16:creationId xmlns:a16="http://schemas.microsoft.com/office/drawing/2014/main" id="{C35E5A9A-9F53-4BDB-B872-824D868D7A85}"/>
            </a:ext>
          </a:extLst>
        </xdr:cNvPr>
        <xdr:cNvSpPr txBox="1"/>
      </xdr:nvSpPr>
      <xdr:spPr>
        <a:xfrm>
          <a:off x="8515427" y="148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62920</xdr:rowOff>
    </xdr:from>
    <xdr:ext cx="469744" cy="259045"/>
    <xdr:sp macro="" textlink="">
      <xdr:nvSpPr>
        <xdr:cNvPr id="378" name="n_3mainValue【公営住宅】&#10;一人当たり面積">
          <a:extLst>
            <a:ext uri="{FF2B5EF4-FFF2-40B4-BE49-F238E27FC236}">
              <a16:creationId xmlns:a16="http://schemas.microsoft.com/office/drawing/2014/main" id="{CA62D809-5CC5-4EFF-A0A1-478E46A33958}"/>
            </a:ext>
          </a:extLst>
        </xdr:cNvPr>
        <xdr:cNvSpPr txBox="1"/>
      </xdr:nvSpPr>
      <xdr:spPr>
        <a:xfrm>
          <a:off x="76264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107763</xdr:rowOff>
    </xdr:from>
    <xdr:ext cx="469744" cy="259045"/>
    <xdr:sp macro="" textlink="">
      <xdr:nvSpPr>
        <xdr:cNvPr id="379" name="n_4mainValue【公営住宅】&#10;一人当たり面積">
          <a:extLst>
            <a:ext uri="{FF2B5EF4-FFF2-40B4-BE49-F238E27FC236}">
              <a16:creationId xmlns:a16="http://schemas.microsoft.com/office/drawing/2014/main" id="{9AD02C69-9431-4825-B6F3-672B337A17EC}"/>
            </a:ext>
          </a:extLst>
        </xdr:cNvPr>
        <xdr:cNvSpPr txBox="1"/>
      </xdr:nvSpPr>
      <xdr:spPr>
        <a:xfrm>
          <a:off x="6737427" y="14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0062293-7BB0-4693-A6CF-14B3422D8C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37192F7C-2607-44B7-99D7-B3C10C2B8D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DFA3108-09A7-4911-A0C4-D15C76C627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B20250C-5A42-46F2-A847-92A043D5B5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99E1668-0971-4DD4-BA34-F78DE2A08D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456CADB-67A9-45EE-9946-DD22ABB832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E759D0D-F69B-4CD7-8C93-970451589A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3DAEEC2-D5F9-4EBB-A91E-E2DD5FBCC9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D9A1BAB-5934-40F0-9EC4-0875A72B12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DF0321E-A902-4731-8219-93B7D8823D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D328EC7-558D-4E8C-9ECB-FB09F47A47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BB8D928-F041-4DFC-9FF7-18D8E8454D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B4CB0646-94AB-4E36-AFA1-90615E592F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FEF7E915-148B-43F1-994C-9E4BD0000C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3E1072B-FFBC-4E01-9E4A-FB5E1C05C4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A78C8D9-127C-489B-82F6-9AD0F479B9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6010B51-0E28-4211-AD04-359A8B9C6A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A5CA063-FA3D-4BDF-AA19-59E060D23C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53B04A9-9DC8-4526-BEAE-FFD4308E15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E00AA34-AEAC-469D-B04B-40213D8569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2AA6525-26A5-40E0-9047-C6FF1F18A5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B8A6EE7-0F96-4ED1-A541-B60D26EDA8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0A5BE18-32E0-4896-8EC1-3A540FAF08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85EC5AA-1A21-4F3B-BA75-82E658DCEA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7C81B19-5E37-4019-8024-B5C1CEE570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FD2DB7D9-F153-47DE-B217-F17C725E82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798D1EB-9332-4705-9A6A-F0B50C1A41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82EE60D-C394-42D9-AF13-5C440EC895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97F490FD-3B10-45A3-9B73-9125B966285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47DC1249-1D72-4ED5-BCE7-A586F9FB6E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E0DDF0-6255-4C4D-B7EC-418413435A8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DD29192-035C-4F0B-A23A-D97F52AA65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1918685-CF69-42AF-8D83-F8C8502FFA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E65F825F-3365-4906-9ED9-FFF9F030670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1059233-71D1-4576-8FAD-CBB7F52FA97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AF6B663-5670-4CDB-ABFC-416A55B1B1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F1D0DFE-E61B-47A9-9AA9-7AC141EAA0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F8A91E6-7747-4D15-AA0C-9416F42811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3893783F-A62C-402F-83B1-F25321A164E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3E3DF70-7F24-40CE-A041-C92D978741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975D5C86-6030-413A-B5E2-46F77D0102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CB783CF0-C284-401D-9422-C177893BE4C5}"/>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DAA75C8-2300-4D5E-AC50-EADFD49A9DC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FA8F76B-9718-41EC-BBB6-5E5BAF2A382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81CE641E-68FD-4503-9A5D-CB34EC9FC8F6}"/>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C04D621F-1841-4793-98DC-499287546C5A}"/>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705F190-9DAE-4863-BAFF-B0BD21626D9A}"/>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572C4FFC-5682-4535-88F0-3AB1A3D1916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BA04968A-E456-4DFC-A604-92862F985E8F}"/>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2BB28E08-14C2-4EE6-8E1E-8DFFC9659D0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63E86FA3-7FFA-4EC9-B4FD-3E75E72B72E1}"/>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5AB9DF96-F35A-4283-B8BE-0F5D81E5A91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9A6B020-119F-4E40-81B9-10E2F7B583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B660F19-979E-4561-B31A-93543EDFB3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E146D5C-1B25-4C8B-85FF-7A54B0F9CD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A15EBB7-83AA-472A-ACEC-9620829346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362CEDE-E901-4D92-8455-CEF89F2C7F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10704</xdr:rowOff>
    </xdr:from>
    <xdr:to>
      <xdr:col>85</xdr:col>
      <xdr:colOff>177800</xdr:colOff>
      <xdr:row>42</xdr:row>
      <xdr:rowOff>112304</xdr:rowOff>
    </xdr:to>
    <xdr:sp macro="" textlink="">
      <xdr:nvSpPr>
        <xdr:cNvPr id="437" name="楕円 436">
          <a:extLst>
            <a:ext uri="{FF2B5EF4-FFF2-40B4-BE49-F238E27FC236}">
              <a16:creationId xmlns:a16="http://schemas.microsoft.com/office/drawing/2014/main" id="{8B53ED5D-BE71-4556-BA21-0A431BF351ED}"/>
            </a:ext>
          </a:extLst>
        </xdr:cNvPr>
        <xdr:cNvSpPr/>
      </xdr:nvSpPr>
      <xdr:spPr>
        <a:xfrm>
          <a:off x="162687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97081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2A61A4B-D5E3-4A4C-9E46-29BCCC54FA80}"/>
            </a:ext>
          </a:extLst>
        </xdr:cNvPr>
        <xdr:cNvSpPr txBox="1"/>
      </xdr:nvSpPr>
      <xdr:spPr>
        <a:xfrm>
          <a:off x="16357600" y="712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907</xdr:rowOff>
    </xdr:from>
    <xdr:to>
      <xdr:col>81</xdr:col>
      <xdr:colOff>101600</xdr:colOff>
      <xdr:row>42</xdr:row>
      <xdr:rowOff>102507</xdr:rowOff>
    </xdr:to>
    <xdr:sp macro="" textlink="">
      <xdr:nvSpPr>
        <xdr:cNvPr id="439" name="楕円 438">
          <a:extLst>
            <a:ext uri="{FF2B5EF4-FFF2-40B4-BE49-F238E27FC236}">
              <a16:creationId xmlns:a16="http://schemas.microsoft.com/office/drawing/2014/main" id="{DE338153-A704-4654-90DC-8874FF2491DD}"/>
            </a:ext>
          </a:extLst>
        </xdr:cNvPr>
        <xdr:cNvSpPr/>
      </xdr:nvSpPr>
      <xdr:spPr>
        <a:xfrm>
          <a:off x="15430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51707</xdr:rowOff>
    </xdr:from>
    <xdr:to>
      <xdr:col>85</xdr:col>
      <xdr:colOff>127000</xdr:colOff>
      <xdr:row>42</xdr:row>
      <xdr:rowOff>61504</xdr:rowOff>
    </xdr:to>
    <xdr:cxnSp macro="">
      <xdr:nvCxnSpPr>
        <xdr:cNvPr id="440" name="直線コネクタ 439">
          <a:extLst>
            <a:ext uri="{FF2B5EF4-FFF2-40B4-BE49-F238E27FC236}">
              <a16:creationId xmlns:a16="http://schemas.microsoft.com/office/drawing/2014/main" id="{9A44D328-275E-4557-9FC4-B02328C5E065}"/>
            </a:ext>
          </a:extLst>
        </xdr:cNvPr>
        <xdr:cNvCxnSpPr/>
      </xdr:nvCxnSpPr>
      <xdr:spPr>
        <a:xfrm>
          <a:off x="15481300" y="725260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160927</xdr:rowOff>
    </xdr:from>
    <xdr:to>
      <xdr:col>76</xdr:col>
      <xdr:colOff>165100</xdr:colOff>
      <xdr:row>42</xdr:row>
      <xdr:rowOff>91077</xdr:rowOff>
    </xdr:to>
    <xdr:sp macro="" textlink="">
      <xdr:nvSpPr>
        <xdr:cNvPr id="441" name="楕円 440">
          <a:extLst>
            <a:ext uri="{FF2B5EF4-FFF2-40B4-BE49-F238E27FC236}">
              <a16:creationId xmlns:a16="http://schemas.microsoft.com/office/drawing/2014/main" id="{62A35E84-83E7-4E28-A6AA-46ED104C765E}"/>
            </a:ext>
          </a:extLst>
        </xdr:cNvPr>
        <xdr:cNvSpPr/>
      </xdr:nvSpPr>
      <xdr:spPr>
        <a:xfrm>
          <a:off x="14541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40277</xdr:rowOff>
    </xdr:from>
    <xdr:to>
      <xdr:col>81</xdr:col>
      <xdr:colOff>50800</xdr:colOff>
      <xdr:row>42</xdr:row>
      <xdr:rowOff>51707</xdr:rowOff>
    </xdr:to>
    <xdr:cxnSp macro="">
      <xdr:nvCxnSpPr>
        <xdr:cNvPr id="442" name="直線コネクタ 441">
          <a:extLst>
            <a:ext uri="{FF2B5EF4-FFF2-40B4-BE49-F238E27FC236}">
              <a16:creationId xmlns:a16="http://schemas.microsoft.com/office/drawing/2014/main" id="{05A041C1-EDC2-4E87-80D2-DEBD4F683D59}"/>
            </a:ext>
          </a:extLst>
        </xdr:cNvPr>
        <xdr:cNvCxnSpPr/>
      </xdr:nvCxnSpPr>
      <xdr:spPr>
        <a:xfrm>
          <a:off x="14592300" y="72411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149497</xdr:rowOff>
    </xdr:from>
    <xdr:to>
      <xdr:col>72</xdr:col>
      <xdr:colOff>38100</xdr:colOff>
      <xdr:row>42</xdr:row>
      <xdr:rowOff>79647</xdr:rowOff>
    </xdr:to>
    <xdr:sp macro="" textlink="">
      <xdr:nvSpPr>
        <xdr:cNvPr id="443" name="楕円 442">
          <a:extLst>
            <a:ext uri="{FF2B5EF4-FFF2-40B4-BE49-F238E27FC236}">
              <a16:creationId xmlns:a16="http://schemas.microsoft.com/office/drawing/2014/main" id="{25E71F96-2CE3-48EE-86B4-40BDE04C48BE}"/>
            </a:ext>
          </a:extLst>
        </xdr:cNvPr>
        <xdr:cNvSpPr/>
      </xdr:nvSpPr>
      <xdr:spPr>
        <a:xfrm>
          <a:off x="13652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28847</xdr:rowOff>
    </xdr:from>
    <xdr:to>
      <xdr:col>76</xdr:col>
      <xdr:colOff>114300</xdr:colOff>
      <xdr:row>42</xdr:row>
      <xdr:rowOff>40277</xdr:rowOff>
    </xdr:to>
    <xdr:cxnSp macro="">
      <xdr:nvCxnSpPr>
        <xdr:cNvPr id="444" name="直線コネクタ 443">
          <a:extLst>
            <a:ext uri="{FF2B5EF4-FFF2-40B4-BE49-F238E27FC236}">
              <a16:creationId xmlns:a16="http://schemas.microsoft.com/office/drawing/2014/main" id="{88F63672-DFD6-4A66-91C4-8A7320E68B7A}"/>
            </a:ext>
          </a:extLst>
        </xdr:cNvPr>
        <xdr:cNvCxnSpPr/>
      </xdr:nvCxnSpPr>
      <xdr:spPr>
        <a:xfrm>
          <a:off x="13703300" y="72297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138067</xdr:rowOff>
    </xdr:from>
    <xdr:to>
      <xdr:col>67</xdr:col>
      <xdr:colOff>101600</xdr:colOff>
      <xdr:row>42</xdr:row>
      <xdr:rowOff>68217</xdr:rowOff>
    </xdr:to>
    <xdr:sp macro="" textlink="">
      <xdr:nvSpPr>
        <xdr:cNvPr id="445" name="楕円 444">
          <a:extLst>
            <a:ext uri="{FF2B5EF4-FFF2-40B4-BE49-F238E27FC236}">
              <a16:creationId xmlns:a16="http://schemas.microsoft.com/office/drawing/2014/main" id="{5E6820BB-E123-4377-A31C-4FB6E9081979}"/>
            </a:ext>
          </a:extLst>
        </xdr:cNvPr>
        <xdr:cNvSpPr/>
      </xdr:nvSpPr>
      <xdr:spPr>
        <a:xfrm>
          <a:off x="12763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17417</xdr:rowOff>
    </xdr:from>
    <xdr:to>
      <xdr:col>71</xdr:col>
      <xdr:colOff>177800</xdr:colOff>
      <xdr:row>42</xdr:row>
      <xdr:rowOff>28847</xdr:rowOff>
    </xdr:to>
    <xdr:cxnSp macro="">
      <xdr:nvCxnSpPr>
        <xdr:cNvPr id="446" name="直線コネクタ 445">
          <a:extLst>
            <a:ext uri="{FF2B5EF4-FFF2-40B4-BE49-F238E27FC236}">
              <a16:creationId xmlns:a16="http://schemas.microsoft.com/office/drawing/2014/main" id="{FBF4A023-527E-4EC6-A54B-E6BD6EDCDD73}"/>
            </a:ext>
          </a:extLst>
        </xdr:cNvPr>
        <xdr:cNvCxnSpPr/>
      </xdr:nvCxnSpPr>
      <xdr:spPr>
        <a:xfrm>
          <a:off x="12814300" y="7218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74F7264-900A-4551-8A59-1F71ABEB11CD}"/>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19C8E36-4F3A-44B9-BB1B-741D1E4E9526}"/>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1FFA512-7AA7-43F4-B9AE-6A8C05DF3B7C}"/>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CB3DA71-265E-42F8-865A-39264598B22A}"/>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93634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F850B7F-9685-4C23-BC57-24EEDECA895C}"/>
            </a:ext>
          </a:extLst>
        </xdr:cNvPr>
        <xdr:cNvSpPr txBox="1"/>
      </xdr:nvSpPr>
      <xdr:spPr>
        <a:xfrm>
          <a:off x="152660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82204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9319AE1-BDA6-476E-B049-2881B0E6888B}"/>
            </a:ext>
          </a:extLst>
        </xdr:cNvPr>
        <xdr:cNvSpPr txBox="1"/>
      </xdr:nvSpPr>
      <xdr:spPr>
        <a:xfrm>
          <a:off x="14389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70774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A96CCFC-270F-43A3-85C5-CBCE81624197}"/>
            </a:ext>
          </a:extLst>
        </xdr:cNvPr>
        <xdr:cNvSpPr txBox="1"/>
      </xdr:nvSpPr>
      <xdr:spPr>
        <a:xfrm>
          <a:off x="13500744" y="727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59344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3E32EBBD-E1E8-4B2D-974C-D6D523580B54}"/>
            </a:ext>
          </a:extLst>
        </xdr:cNvPr>
        <xdr:cNvSpPr txBox="1"/>
      </xdr:nvSpPr>
      <xdr:spPr>
        <a:xfrm>
          <a:off x="12611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96DF72F-3370-4DEF-BD44-2AC56111E6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FE7707E-19C7-4DEE-9824-7B89943F06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8C5418F-CB5A-4902-A644-75EC52C7F7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B075BDE-86A6-487E-BEA0-EE9A6CD58C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B954157-67D0-4218-9A6E-F3E5BB7D51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6577FCC-2000-4DA2-99D5-4F34AF1C1D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E26DAE5-0DAE-404E-A990-A20569600F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3A03AA1-0E6A-4477-8269-884181CB52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F78728-FB9F-4036-9736-C85923E378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304A5EF-4277-4456-92F9-540343C348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9E49BFF-2D78-4A99-9308-AEBD110B4D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D4D5FB8E-F241-46EB-B35B-41C868F8371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9360E49-5F2B-4D5B-94BF-FC643346D2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0C3DFCD-89F6-4D03-9C13-4A5779B3C2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28512ED-3266-45DE-965D-1D5C73BAAD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6E11FA7-3313-4DAD-95A7-58651043AD5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1A6165A-88C8-4A73-B228-E8354183A85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A80E80A-988D-42C4-A354-409FBE3F25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40B632E-293D-411F-AF2A-89F19CF976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463A6BE-D2A0-44F0-BBD3-089B5BFDE2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C2094C02-E00E-4D5A-9136-A2C48174E2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A73BD100-1522-4EF5-9DFF-DA776229025E}"/>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ED4E06D-BBE9-4DB5-9736-20949E450A0A}"/>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998ACB15-09DA-4454-82D2-688DC797ED32}"/>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A54E7BB-391F-4D86-B74F-ED3F2D7B409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56BBEC4D-F2A7-4718-BDB4-58C9A884BF5A}"/>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6D35E20-D9BA-45CA-A0D9-8C11D3B7A282}"/>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86ACD6D9-3F30-4827-A5B0-ADCD43DEBF25}"/>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91821258-2D93-44F5-87FA-870AD21A469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F6406609-736E-4183-95D8-411DBC734C2C}"/>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EC1FEA1-8D72-4681-9771-D90D07A26441}"/>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3979505B-05EC-4340-BF8F-FC56165B6FAE}"/>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2F3984E-3A93-4EFC-99ED-9C819E3214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9E87AFB-5544-42D9-B690-29BDB2ECB8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D7AD1B1-C8C1-40A7-BCC3-DFDC3095E8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63FF4E9-E6A3-465C-9C18-694D5E6FA9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2A7EA3F-DCA3-4A4B-9F19-74D240AB68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107238</xdr:rowOff>
    </xdr:from>
    <xdr:to>
      <xdr:col>116</xdr:col>
      <xdr:colOff>114300</xdr:colOff>
      <xdr:row>40</xdr:row>
      <xdr:rowOff>37388</xdr:rowOff>
    </xdr:to>
    <xdr:sp macro="" textlink="">
      <xdr:nvSpPr>
        <xdr:cNvPr id="492" name="楕円 491">
          <a:extLst>
            <a:ext uri="{FF2B5EF4-FFF2-40B4-BE49-F238E27FC236}">
              <a16:creationId xmlns:a16="http://schemas.microsoft.com/office/drawing/2014/main" id="{7C32AF23-7286-4F02-ACEF-46FD6039BA79}"/>
            </a:ext>
          </a:extLst>
        </xdr:cNvPr>
        <xdr:cNvSpPr/>
      </xdr:nvSpPr>
      <xdr:spPr>
        <a:xfrm>
          <a:off x="22110700" y="67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85665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9C61451-402E-4C03-A418-F642F148DB9D}"/>
            </a:ext>
          </a:extLst>
        </xdr:cNvPr>
        <xdr:cNvSpPr txBox="1"/>
      </xdr:nvSpPr>
      <xdr:spPr>
        <a:xfrm>
          <a:off x="22199600" y="67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112725</xdr:rowOff>
    </xdr:from>
    <xdr:to>
      <xdr:col>112</xdr:col>
      <xdr:colOff>38100</xdr:colOff>
      <xdr:row>40</xdr:row>
      <xdr:rowOff>42875</xdr:rowOff>
    </xdr:to>
    <xdr:sp macro="" textlink="">
      <xdr:nvSpPr>
        <xdr:cNvPr id="494" name="楕円 493">
          <a:extLst>
            <a:ext uri="{FF2B5EF4-FFF2-40B4-BE49-F238E27FC236}">
              <a16:creationId xmlns:a16="http://schemas.microsoft.com/office/drawing/2014/main" id="{7292E4F3-6C75-4E1F-AE5B-9FC25370CE9C}"/>
            </a:ext>
          </a:extLst>
        </xdr:cNvPr>
        <xdr:cNvSpPr/>
      </xdr:nvSpPr>
      <xdr:spPr>
        <a:xfrm>
          <a:off x="21272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158038</xdr:rowOff>
    </xdr:from>
    <xdr:to>
      <xdr:col>116</xdr:col>
      <xdr:colOff>63500</xdr:colOff>
      <xdr:row>39</xdr:row>
      <xdr:rowOff>163525</xdr:rowOff>
    </xdr:to>
    <xdr:cxnSp macro="">
      <xdr:nvCxnSpPr>
        <xdr:cNvPr id="495" name="直線コネクタ 494">
          <a:extLst>
            <a:ext uri="{FF2B5EF4-FFF2-40B4-BE49-F238E27FC236}">
              <a16:creationId xmlns:a16="http://schemas.microsoft.com/office/drawing/2014/main" id="{C9E6B8D6-8118-42FB-B15B-118B8AB55DA2}"/>
            </a:ext>
          </a:extLst>
        </xdr:cNvPr>
        <xdr:cNvCxnSpPr/>
      </xdr:nvCxnSpPr>
      <xdr:spPr>
        <a:xfrm flipV="1">
          <a:off x="21323300" y="684458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119126</xdr:rowOff>
    </xdr:from>
    <xdr:to>
      <xdr:col>107</xdr:col>
      <xdr:colOff>101600</xdr:colOff>
      <xdr:row>40</xdr:row>
      <xdr:rowOff>49276</xdr:rowOff>
    </xdr:to>
    <xdr:sp macro="" textlink="">
      <xdr:nvSpPr>
        <xdr:cNvPr id="496" name="楕円 495">
          <a:extLst>
            <a:ext uri="{FF2B5EF4-FFF2-40B4-BE49-F238E27FC236}">
              <a16:creationId xmlns:a16="http://schemas.microsoft.com/office/drawing/2014/main" id="{2F8A21EB-C3B3-418A-B30B-970829D9056F}"/>
            </a:ext>
          </a:extLst>
        </xdr:cNvPr>
        <xdr:cNvSpPr/>
      </xdr:nvSpPr>
      <xdr:spPr>
        <a:xfrm>
          <a:off x="20383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163525</xdr:rowOff>
    </xdr:from>
    <xdr:to>
      <xdr:col>111</xdr:col>
      <xdr:colOff>177800</xdr:colOff>
      <xdr:row>39</xdr:row>
      <xdr:rowOff>169926</xdr:rowOff>
    </xdr:to>
    <xdr:cxnSp macro="">
      <xdr:nvCxnSpPr>
        <xdr:cNvPr id="497" name="直線コネクタ 496">
          <a:extLst>
            <a:ext uri="{FF2B5EF4-FFF2-40B4-BE49-F238E27FC236}">
              <a16:creationId xmlns:a16="http://schemas.microsoft.com/office/drawing/2014/main" id="{AF530D2B-D4C7-468F-9787-01F7593E7EFE}"/>
            </a:ext>
          </a:extLst>
        </xdr:cNvPr>
        <xdr:cNvCxnSpPr/>
      </xdr:nvCxnSpPr>
      <xdr:spPr>
        <a:xfrm flipV="1">
          <a:off x="20434300" y="685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124613</xdr:rowOff>
    </xdr:from>
    <xdr:to>
      <xdr:col>102</xdr:col>
      <xdr:colOff>165100</xdr:colOff>
      <xdr:row>40</xdr:row>
      <xdr:rowOff>54763</xdr:rowOff>
    </xdr:to>
    <xdr:sp macro="" textlink="">
      <xdr:nvSpPr>
        <xdr:cNvPr id="498" name="楕円 497">
          <a:extLst>
            <a:ext uri="{FF2B5EF4-FFF2-40B4-BE49-F238E27FC236}">
              <a16:creationId xmlns:a16="http://schemas.microsoft.com/office/drawing/2014/main" id="{22E654A0-B031-4CE4-8B65-81EB762685E2}"/>
            </a:ext>
          </a:extLst>
        </xdr:cNvPr>
        <xdr:cNvSpPr/>
      </xdr:nvSpPr>
      <xdr:spPr>
        <a:xfrm>
          <a:off x="19494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169926</xdr:rowOff>
    </xdr:from>
    <xdr:to>
      <xdr:col>107</xdr:col>
      <xdr:colOff>50800</xdr:colOff>
      <xdr:row>40</xdr:row>
      <xdr:rowOff>3963</xdr:rowOff>
    </xdr:to>
    <xdr:cxnSp macro="">
      <xdr:nvCxnSpPr>
        <xdr:cNvPr id="499" name="直線コネクタ 498">
          <a:extLst>
            <a:ext uri="{FF2B5EF4-FFF2-40B4-BE49-F238E27FC236}">
              <a16:creationId xmlns:a16="http://schemas.microsoft.com/office/drawing/2014/main" id="{F1D06283-28C6-4860-8B29-A88181870443}"/>
            </a:ext>
          </a:extLst>
        </xdr:cNvPr>
        <xdr:cNvCxnSpPr/>
      </xdr:nvCxnSpPr>
      <xdr:spPr>
        <a:xfrm flipV="1">
          <a:off x="19545300" y="685647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131928</xdr:rowOff>
    </xdr:from>
    <xdr:to>
      <xdr:col>98</xdr:col>
      <xdr:colOff>38100</xdr:colOff>
      <xdr:row>40</xdr:row>
      <xdr:rowOff>62078</xdr:rowOff>
    </xdr:to>
    <xdr:sp macro="" textlink="">
      <xdr:nvSpPr>
        <xdr:cNvPr id="500" name="楕円 499">
          <a:extLst>
            <a:ext uri="{FF2B5EF4-FFF2-40B4-BE49-F238E27FC236}">
              <a16:creationId xmlns:a16="http://schemas.microsoft.com/office/drawing/2014/main" id="{21005887-8050-467C-A62D-19097D10761E}"/>
            </a:ext>
          </a:extLst>
        </xdr:cNvPr>
        <xdr:cNvSpPr/>
      </xdr:nvSpPr>
      <xdr:spPr>
        <a:xfrm>
          <a:off x="18605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3963</xdr:rowOff>
    </xdr:from>
    <xdr:to>
      <xdr:col>102</xdr:col>
      <xdr:colOff>114300</xdr:colOff>
      <xdr:row>40</xdr:row>
      <xdr:rowOff>11278</xdr:rowOff>
    </xdr:to>
    <xdr:cxnSp macro="">
      <xdr:nvCxnSpPr>
        <xdr:cNvPr id="501" name="直線コネクタ 500">
          <a:extLst>
            <a:ext uri="{FF2B5EF4-FFF2-40B4-BE49-F238E27FC236}">
              <a16:creationId xmlns:a16="http://schemas.microsoft.com/office/drawing/2014/main" id="{E5BB15E2-AD9E-4770-B07E-09153A43F9D4}"/>
            </a:ext>
          </a:extLst>
        </xdr:cNvPr>
        <xdr:cNvCxnSpPr/>
      </xdr:nvCxnSpPr>
      <xdr:spPr>
        <a:xfrm flipV="1">
          <a:off x="18656300" y="686196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5885B31-F2BE-464B-95D8-656860566A6D}"/>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125240D6-BB40-44BF-822F-AAD5D3235155}"/>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D0A1FA1D-6602-47F0-ACB4-538941978831}"/>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453AB59-01EB-4EDE-8572-9E38A6DA1BDD}"/>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34002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38140B0-CB16-451C-A185-DF9FF4062FF1}"/>
            </a:ext>
          </a:extLst>
        </xdr:cNvPr>
        <xdr:cNvSpPr txBox="1"/>
      </xdr:nvSpPr>
      <xdr:spPr>
        <a:xfrm>
          <a:off x="210757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280E6F0-CF6D-4D6B-90DB-59410BD14CF7}"/>
            </a:ext>
          </a:extLst>
        </xdr:cNvPr>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45890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E7C4056E-E047-4B64-9FDB-CE52218B10C1}"/>
            </a:ext>
          </a:extLst>
        </xdr:cNvPr>
        <xdr:cNvSpPr txBox="1"/>
      </xdr:nvSpPr>
      <xdr:spPr>
        <a:xfrm>
          <a:off x="19310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53205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699A41B-2F3F-4992-97D5-2210405F180D}"/>
            </a:ext>
          </a:extLst>
        </xdr:cNvPr>
        <xdr:cNvSpPr txBox="1"/>
      </xdr:nvSpPr>
      <xdr:spPr>
        <a:xfrm>
          <a:off x="184214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3EF786C-FBFB-4A28-A5A5-FDA1DBCB9F7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5D772D8-24DE-49E5-A020-1843EBC493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183C049-25C5-4BE9-B902-F091769E9D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79B58BC-1B50-4F6B-A4AB-B77631B45A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185D720-B0B1-4050-B660-7E56C047AD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4D115D2-F344-4E41-B660-334388D077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32930AA-2FC8-4CB2-BDF6-0E77B9A783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D8D8519-191D-4E63-91F5-09B4463F2C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3AB98EF-CDE3-41F4-899C-A5AC4C1A61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734F5F4-9DBB-4C18-8CF5-60821639EB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A9CEC2B-9D9E-45C3-B8E9-75CD57D7B9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CDC86740-A19A-4E46-B8B2-D8C0A1D2802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283CF6C6-4FC7-43E0-A2A6-87A09781BEE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1989B11C-458F-4CCB-8C5F-CE91EEA75A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45AE9B76-7E11-4D71-9FB8-3A65AAADC22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BE33088-D308-44C4-90AE-5EA7377C11A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14BDC624-E33A-4437-A886-424B4826FA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AE98480-2A6E-4320-9A7D-032DD1B008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1A41D53B-0DB2-4611-B7D1-24062A205FD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1361837E-1258-44E2-9EC1-89BD6971694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F627469A-A69F-443B-8647-AAC7AC01B5A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9C958DD1-5DFF-4735-8565-782F2EBC738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C3B1DB3A-6A23-426B-A6EE-14AF4A0848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1394B2A-B2A1-48D8-B682-6A5459D3F3D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A406119-ECF2-41F5-A37B-79157E06E5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1BA5243B-F078-4DF7-AEAE-1AB710B68488}"/>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C704448-664B-44A4-ADC1-0FD46F680E8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57E031A0-4974-4DB4-83F9-8127DF2976D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01A2D57-F4B7-4A4A-BEAD-A686D3AD8007}"/>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B84A577E-51A2-4BE5-A416-4D98CE8D49C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4A5917B-76ED-4E22-81BC-C554BA8A3AAA}"/>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E607840B-D684-4F29-BD90-DC3208F8754A}"/>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3134678E-A0D6-4920-AE58-52AAF2729B31}"/>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96BA1D4B-237F-4E0C-B055-74B409C30B91}"/>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178F93BA-C078-44E5-BF90-BC672619D92F}"/>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29A063F-9127-4767-8921-1F878AE6246A}"/>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BA7CB55-834D-4905-9AC4-FEFE23ED5A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7DA6DB-7616-4739-9A67-6864FCB8CD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44AD2B3-3B90-41D2-88D2-E38DDA33A3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A401531-8DE8-4A48-8F3D-2D3477DEDB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AFC7179-FC41-46C3-84DA-B5F9AE75AE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51" name="楕円 550">
          <a:extLst>
            <a:ext uri="{FF2B5EF4-FFF2-40B4-BE49-F238E27FC236}">
              <a16:creationId xmlns:a16="http://schemas.microsoft.com/office/drawing/2014/main" id="{4268D9F9-4B97-4F4F-BAE3-ABA10320F3B5}"/>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A6D42F1-32B1-426A-B761-2D559F5A1739}"/>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53" name="楕円 552">
          <a:extLst>
            <a:ext uri="{FF2B5EF4-FFF2-40B4-BE49-F238E27FC236}">
              <a16:creationId xmlns:a16="http://schemas.microsoft.com/office/drawing/2014/main" id="{8C052DDF-803E-4713-BC84-62D5A8E73764}"/>
            </a:ext>
          </a:extLst>
        </xdr:cNvPr>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143691</xdr:rowOff>
    </xdr:from>
    <xdr:to>
      <xdr:col>85</xdr:col>
      <xdr:colOff>127000</xdr:colOff>
      <xdr:row>62</xdr:row>
      <xdr:rowOff>0</xdr:rowOff>
    </xdr:to>
    <xdr:cxnSp macro="">
      <xdr:nvCxnSpPr>
        <xdr:cNvPr id="554" name="直線コネクタ 553">
          <a:extLst>
            <a:ext uri="{FF2B5EF4-FFF2-40B4-BE49-F238E27FC236}">
              <a16:creationId xmlns:a16="http://schemas.microsoft.com/office/drawing/2014/main" id="{948CEF58-7362-47C9-B0E4-3BE6B4324885}"/>
            </a:ext>
          </a:extLst>
        </xdr:cNvPr>
        <xdr:cNvCxnSpPr/>
      </xdr:nvCxnSpPr>
      <xdr:spPr>
        <a:xfrm>
          <a:off x="15481300" y="106021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50437</xdr:rowOff>
    </xdr:from>
    <xdr:to>
      <xdr:col>76</xdr:col>
      <xdr:colOff>165100</xdr:colOff>
      <xdr:row>61</xdr:row>
      <xdr:rowOff>152037</xdr:rowOff>
    </xdr:to>
    <xdr:sp macro="" textlink="">
      <xdr:nvSpPr>
        <xdr:cNvPr id="555" name="楕円 554">
          <a:extLst>
            <a:ext uri="{FF2B5EF4-FFF2-40B4-BE49-F238E27FC236}">
              <a16:creationId xmlns:a16="http://schemas.microsoft.com/office/drawing/2014/main" id="{785B84B3-A17E-49C4-B062-161D97475418}"/>
            </a:ext>
          </a:extLst>
        </xdr:cNvPr>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101237</xdr:rowOff>
    </xdr:from>
    <xdr:to>
      <xdr:col>81</xdr:col>
      <xdr:colOff>50800</xdr:colOff>
      <xdr:row>61</xdr:row>
      <xdr:rowOff>143691</xdr:rowOff>
    </xdr:to>
    <xdr:cxnSp macro="">
      <xdr:nvCxnSpPr>
        <xdr:cNvPr id="556" name="直線コネクタ 555">
          <a:extLst>
            <a:ext uri="{FF2B5EF4-FFF2-40B4-BE49-F238E27FC236}">
              <a16:creationId xmlns:a16="http://schemas.microsoft.com/office/drawing/2014/main" id="{05497811-4371-4A5F-8AF8-A13C58D606A0}"/>
            </a:ext>
          </a:extLst>
        </xdr:cNvPr>
        <xdr:cNvCxnSpPr/>
      </xdr:nvCxnSpPr>
      <xdr:spPr>
        <a:xfrm>
          <a:off x="14592300" y="105596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11249</xdr:rowOff>
    </xdr:from>
    <xdr:to>
      <xdr:col>72</xdr:col>
      <xdr:colOff>38100</xdr:colOff>
      <xdr:row>61</xdr:row>
      <xdr:rowOff>112849</xdr:rowOff>
    </xdr:to>
    <xdr:sp macro="" textlink="">
      <xdr:nvSpPr>
        <xdr:cNvPr id="557" name="楕円 556">
          <a:extLst>
            <a:ext uri="{FF2B5EF4-FFF2-40B4-BE49-F238E27FC236}">
              <a16:creationId xmlns:a16="http://schemas.microsoft.com/office/drawing/2014/main" id="{D92100B8-4C69-4901-A3FB-3E7C66EC4862}"/>
            </a:ext>
          </a:extLst>
        </xdr:cNvPr>
        <xdr:cNvSpPr/>
      </xdr:nvSpPr>
      <xdr:spPr>
        <a:xfrm>
          <a:off x="13652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101237</xdr:rowOff>
    </xdr:to>
    <xdr:cxnSp macro="">
      <xdr:nvCxnSpPr>
        <xdr:cNvPr id="558" name="直線コネクタ 557">
          <a:extLst>
            <a:ext uri="{FF2B5EF4-FFF2-40B4-BE49-F238E27FC236}">
              <a16:creationId xmlns:a16="http://schemas.microsoft.com/office/drawing/2014/main" id="{F01EFE00-E9BD-4165-A917-272AC481B9FA}"/>
            </a:ext>
          </a:extLst>
        </xdr:cNvPr>
        <xdr:cNvCxnSpPr/>
      </xdr:nvCxnSpPr>
      <xdr:spPr>
        <a:xfrm>
          <a:off x="13703300" y="1052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158206</xdr:rowOff>
    </xdr:from>
    <xdr:to>
      <xdr:col>67</xdr:col>
      <xdr:colOff>101600</xdr:colOff>
      <xdr:row>61</xdr:row>
      <xdr:rowOff>88356</xdr:rowOff>
    </xdr:to>
    <xdr:sp macro="" textlink="">
      <xdr:nvSpPr>
        <xdr:cNvPr id="559" name="楕円 558">
          <a:extLst>
            <a:ext uri="{FF2B5EF4-FFF2-40B4-BE49-F238E27FC236}">
              <a16:creationId xmlns:a16="http://schemas.microsoft.com/office/drawing/2014/main" id="{79C493AC-58E4-4CE5-BB74-71B8101764F7}"/>
            </a:ext>
          </a:extLst>
        </xdr:cNvPr>
        <xdr:cNvSpPr/>
      </xdr:nvSpPr>
      <xdr:spPr>
        <a:xfrm>
          <a:off x="12763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62049</xdr:rowOff>
    </xdr:to>
    <xdr:cxnSp macro="">
      <xdr:nvCxnSpPr>
        <xdr:cNvPr id="560" name="直線コネクタ 559">
          <a:extLst>
            <a:ext uri="{FF2B5EF4-FFF2-40B4-BE49-F238E27FC236}">
              <a16:creationId xmlns:a16="http://schemas.microsoft.com/office/drawing/2014/main" id="{CF3C0184-C475-4B1B-BEEE-F0B406BFB687}"/>
            </a:ext>
          </a:extLst>
        </xdr:cNvPr>
        <xdr:cNvCxnSpPr/>
      </xdr:nvCxnSpPr>
      <xdr:spPr>
        <a:xfrm>
          <a:off x="12814300" y="104960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3F6777B8-8C55-497D-97AD-3444C19136D6}"/>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F4D49F42-21DB-4777-BD32-74BC43BEED64}"/>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4CADEA54-C9F9-4635-A0C6-1023F89AD3AB}"/>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83102E95-1D9D-434C-A773-A139CC2684C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65" name="n_1mainValue【学校施設】&#10;有形固定資産減価償却率">
          <a:extLst>
            <a:ext uri="{FF2B5EF4-FFF2-40B4-BE49-F238E27FC236}">
              <a16:creationId xmlns:a16="http://schemas.microsoft.com/office/drawing/2014/main" id="{EA3BCD94-38C7-46A4-839B-5C107D9F8F66}"/>
            </a:ext>
          </a:extLst>
        </xdr:cNvPr>
        <xdr:cNvSpPr txBox="1"/>
      </xdr:nvSpPr>
      <xdr:spPr>
        <a:xfrm>
          <a:off x="15266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566" name="n_2mainValue【学校施設】&#10;有形固定資産減価償却率">
          <a:extLst>
            <a:ext uri="{FF2B5EF4-FFF2-40B4-BE49-F238E27FC236}">
              <a16:creationId xmlns:a16="http://schemas.microsoft.com/office/drawing/2014/main" id="{70195BB8-25A1-4917-AE64-901B1BAA696F}"/>
            </a:ext>
          </a:extLst>
        </xdr:cNvPr>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103976</xdr:rowOff>
    </xdr:from>
    <xdr:ext cx="405111" cy="259045"/>
    <xdr:sp macro="" textlink="">
      <xdr:nvSpPr>
        <xdr:cNvPr id="567" name="n_3mainValue【学校施設】&#10;有形固定資産減価償却率">
          <a:extLst>
            <a:ext uri="{FF2B5EF4-FFF2-40B4-BE49-F238E27FC236}">
              <a16:creationId xmlns:a16="http://schemas.microsoft.com/office/drawing/2014/main" id="{F6555A55-1778-42F1-8512-152D5064A03E}"/>
            </a:ext>
          </a:extLst>
        </xdr:cNvPr>
        <xdr:cNvSpPr txBox="1"/>
      </xdr:nvSpPr>
      <xdr:spPr>
        <a:xfrm>
          <a:off x="13500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79483</xdr:rowOff>
    </xdr:from>
    <xdr:ext cx="405111" cy="259045"/>
    <xdr:sp macro="" textlink="">
      <xdr:nvSpPr>
        <xdr:cNvPr id="568" name="n_4mainValue【学校施設】&#10;有形固定資産減価償却率">
          <a:extLst>
            <a:ext uri="{FF2B5EF4-FFF2-40B4-BE49-F238E27FC236}">
              <a16:creationId xmlns:a16="http://schemas.microsoft.com/office/drawing/2014/main" id="{4F195292-9B6E-4CB2-BC08-02BF416FCD05}"/>
            </a:ext>
          </a:extLst>
        </xdr:cNvPr>
        <xdr:cNvSpPr txBox="1"/>
      </xdr:nvSpPr>
      <xdr:spPr>
        <a:xfrm>
          <a:off x="12611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7224A50-20DA-4924-90C5-355586AD72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E95D3C3-576F-47A8-A4E6-DC15763165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D2D8E67-6B12-4AB1-95BA-90CC29CEBC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BA71212-0A9F-4487-B52D-B1E0AA0A91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90B70A7-A9CF-4DCA-AE33-ED32B60214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2155510-6DF7-4CD4-904A-3F7898E5B84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42730FC-B4D1-4165-9E45-58D6BEDE31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6DC43B1-3A81-471C-93BD-0AB6F63647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B8E5BA6-A921-4E8B-B67B-4E1FD020AE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DA67814-6788-42B3-AF05-FB266E1BD2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4EF4C314-EB3F-4859-A902-B2ADC63C1B2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9A58F86-FC37-4AE0-A79B-C024DC0FC65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AB69211E-9B7D-4557-B2A1-08D02DEAFDC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DF59878F-E4F3-484B-B243-EA72B10F0D8D}"/>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B5BB1145-75CC-40F2-A1A0-36EBA010F3A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481525E4-C265-42A4-B522-4E7A558D4E7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AF368431-8CBE-4ACA-BB88-B0971EC0767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FCDC6255-108A-4E6F-ACFC-DC51462386A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9038641B-B130-4091-826C-6BDAF82ACE5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5B6A1922-91C5-4F17-9157-D9CE8C6741D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C7B9DAA-0995-4907-BCFB-EF6F46DDF90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FFF2DBF8-3AE6-4FBF-B66D-1BCBD248C7B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83DC69D-E2E5-47A9-B3D9-874E70A7F2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87348BC-1257-4FB4-8045-DA36462BBB1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9FEE227E-0F25-4B6D-BBC5-E43B04A6D9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CB2B6D1-F044-4657-A0E7-180C71C78CE1}"/>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60032A1A-1406-4484-AE67-3E3809EC2DFE}"/>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735F3A66-4590-4232-BAFE-DCA85353E398}"/>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A9314F98-8F0A-49E7-A312-981449E9CB9C}"/>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7DCE8752-C701-44ED-A8F1-51013181786F}"/>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EA347EE9-1D3B-412F-8257-FBC8647A58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455A65A9-9761-46C2-90EE-A9C391DAC5C7}"/>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C2049F31-9CDA-4FCE-BD0E-14891FB0280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EA9DFED5-8399-4DE2-AEBE-1AD3EA9CE33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DF326BB3-E3FA-411B-A98D-C46FE3B2E69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5CD911E8-FFC1-4F25-ACCF-2631A30AC521}"/>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D0C4D1B-54FF-4AAD-97CF-75857CAB30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92AC0ED-02CE-414E-B5AF-C399CC6728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5F8A503-0066-48E4-A7BF-9A4D339640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78440C5-C891-4189-81C5-5EB2C82486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425BF0D-1816-4622-BF51-71EAF49310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155528</xdr:rowOff>
    </xdr:from>
    <xdr:to>
      <xdr:col>116</xdr:col>
      <xdr:colOff>114300</xdr:colOff>
      <xdr:row>64</xdr:row>
      <xdr:rowOff>85678</xdr:rowOff>
    </xdr:to>
    <xdr:sp macro="" textlink="">
      <xdr:nvSpPr>
        <xdr:cNvPr id="610" name="楕円 609">
          <a:extLst>
            <a:ext uri="{FF2B5EF4-FFF2-40B4-BE49-F238E27FC236}">
              <a16:creationId xmlns:a16="http://schemas.microsoft.com/office/drawing/2014/main" id="{47E5FDC2-7F96-4AE4-9521-1BE60C41FA62}"/>
            </a:ext>
          </a:extLst>
        </xdr:cNvPr>
        <xdr:cNvSpPr/>
      </xdr:nvSpPr>
      <xdr:spPr>
        <a:xfrm>
          <a:off x="22110700" y="10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a:extLst>
            <a:ext uri="{FF2B5EF4-FFF2-40B4-BE49-F238E27FC236}">
              <a16:creationId xmlns:a16="http://schemas.microsoft.com/office/drawing/2014/main" id="{28D2AC52-C825-46DF-9CDA-25F3B6BE06BF}"/>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157161</xdr:rowOff>
    </xdr:from>
    <xdr:to>
      <xdr:col>112</xdr:col>
      <xdr:colOff>38100</xdr:colOff>
      <xdr:row>64</xdr:row>
      <xdr:rowOff>87311</xdr:rowOff>
    </xdr:to>
    <xdr:sp macro="" textlink="">
      <xdr:nvSpPr>
        <xdr:cNvPr id="612" name="楕円 611">
          <a:extLst>
            <a:ext uri="{FF2B5EF4-FFF2-40B4-BE49-F238E27FC236}">
              <a16:creationId xmlns:a16="http://schemas.microsoft.com/office/drawing/2014/main" id="{9A0EEA06-63AD-4191-A0A4-0DD369455C2B}"/>
            </a:ext>
          </a:extLst>
        </xdr:cNvPr>
        <xdr:cNvSpPr/>
      </xdr:nvSpPr>
      <xdr:spPr>
        <a:xfrm>
          <a:off x="21272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34878</xdr:rowOff>
    </xdr:from>
    <xdr:to>
      <xdr:col>116</xdr:col>
      <xdr:colOff>63500</xdr:colOff>
      <xdr:row>64</xdr:row>
      <xdr:rowOff>36511</xdr:rowOff>
    </xdr:to>
    <xdr:cxnSp macro="">
      <xdr:nvCxnSpPr>
        <xdr:cNvPr id="613" name="直線コネクタ 612">
          <a:extLst>
            <a:ext uri="{FF2B5EF4-FFF2-40B4-BE49-F238E27FC236}">
              <a16:creationId xmlns:a16="http://schemas.microsoft.com/office/drawing/2014/main" id="{29BAD3E7-5875-43EA-8A5B-2110981186DD}"/>
            </a:ext>
          </a:extLst>
        </xdr:cNvPr>
        <xdr:cNvCxnSpPr/>
      </xdr:nvCxnSpPr>
      <xdr:spPr>
        <a:xfrm flipV="1">
          <a:off x="21323300" y="1100767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159055</xdr:rowOff>
    </xdr:from>
    <xdr:to>
      <xdr:col>107</xdr:col>
      <xdr:colOff>101600</xdr:colOff>
      <xdr:row>64</xdr:row>
      <xdr:rowOff>89205</xdr:rowOff>
    </xdr:to>
    <xdr:sp macro="" textlink="">
      <xdr:nvSpPr>
        <xdr:cNvPr id="614" name="楕円 613">
          <a:extLst>
            <a:ext uri="{FF2B5EF4-FFF2-40B4-BE49-F238E27FC236}">
              <a16:creationId xmlns:a16="http://schemas.microsoft.com/office/drawing/2014/main" id="{8A75517F-F5AB-400D-BE96-4DFB7C0151D1}"/>
            </a:ext>
          </a:extLst>
        </xdr:cNvPr>
        <xdr:cNvSpPr/>
      </xdr:nvSpPr>
      <xdr:spPr>
        <a:xfrm>
          <a:off x="20383500" y="10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36511</xdr:rowOff>
    </xdr:from>
    <xdr:to>
      <xdr:col>111</xdr:col>
      <xdr:colOff>177800</xdr:colOff>
      <xdr:row>64</xdr:row>
      <xdr:rowOff>38405</xdr:rowOff>
    </xdr:to>
    <xdr:cxnSp macro="">
      <xdr:nvCxnSpPr>
        <xdr:cNvPr id="615" name="直線コネクタ 614">
          <a:extLst>
            <a:ext uri="{FF2B5EF4-FFF2-40B4-BE49-F238E27FC236}">
              <a16:creationId xmlns:a16="http://schemas.microsoft.com/office/drawing/2014/main" id="{5DDAA2ED-CF18-4065-9910-EC62BE84CADA}"/>
            </a:ext>
          </a:extLst>
        </xdr:cNvPr>
        <xdr:cNvCxnSpPr/>
      </xdr:nvCxnSpPr>
      <xdr:spPr>
        <a:xfrm flipV="1">
          <a:off x="20434300" y="11009311"/>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160720</xdr:rowOff>
    </xdr:from>
    <xdr:to>
      <xdr:col>102</xdr:col>
      <xdr:colOff>165100</xdr:colOff>
      <xdr:row>64</xdr:row>
      <xdr:rowOff>90870</xdr:rowOff>
    </xdr:to>
    <xdr:sp macro="" textlink="">
      <xdr:nvSpPr>
        <xdr:cNvPr id="616" name="楕円 615">
          <a:extLst>
            <a:ext uri="{FF2B5EF4-FFF2-40B4-BE49-F238E27FC236}">
              <a16:creationId xmlns:a16="http://schemas.microsoft.com/office/drawing/2014/main" id="{F85736B9-7123-4023-9769-C92E83C2D161}"/>
            </a:ext>
          </a:extLst>
        </xdr:cNvPr>
        <xdr:cNvSpPr/>
      </xdr:nvSpPr>
      <xdr:spPr>
        <a:xfrm>
          <a:off x="19494500" y="109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38405</xdr:rowOff>
    </xdr:from>
    <xdr:to>
      <xdr:col>107</xdr:col>
      <xdr:colOff>50800</xdr:colOff>
      <xdr:row>64</xdr:row>
      <xdr:rowOff>40070</xdr:rowOff>
    </xdr:to>
    <xdr:cxnSp macro="">
      <xdr:nvCxnSpPr>
        <xdr:cNvPr id="617" name="直線コネクタ 616">
          <a:extLst>
            <a:ext uri="{FF2B5EF4-FFF2-40B4-BE49-F238E27FC236}">
              <a16:creationId xmlns:a16="http://schemas.microsoft.com/office/drawing/2014/main" id="{B9126789-D08D-4B63-BF18-F2754364D274}"/>
            </a:ext>
          </a:extLst>
        </xdr:cNvPr>
        <xdr:cNvCxnSpPr/>
      </xdr:nvCxnSpPr>
      <xdr:spPr>
        <a:xfrm flipV="1">
          <a:off x="19545300" y="1101120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163431</xdr:rowOff>
    </xdr:from>
    <xdr:to>
      <xdr:col>98</xdr:col>
      <xdr:colOff>38100</xdr:colOff>
      <xdr:row>64</xdr:row>
      <xdr:rowOff>93581</xdr:rowOff>
    </xdr:to>
    <xdr:sp macro="" textlink="">
      <xdr:nvSpPr>
        <xdr:cNvPr id="618" name="楕円 617">
          <a:extLst>
            <a:ext uri="{FF2B5EF4-FFF2-40B4-BE49-F238E27FC236}">
              <a16:creationId xmlns:a16="http://schemas.microsoft.com/office/drawing/2014/main" id="{3657673E-D869-4753-A2BC-193635E1826B}"/>
            </a:ext>
          </a:extLst>
        </xdr:cNvPr>
        <xdr:cNvSpPr/>
      </xdr:nvSpPr>
      <xdr:spPr>
        <a:xfrm>
          <a:off x="18605500" y="109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40070</xdr:rowOff>
    </xdr:from>
    <xdr:to>
      <xdr:col>102</xdr:col>
      <xdr:colOff>114300</xdr:colOff>
      <xdr:row>64</xdr:row>
      <xdr:rowOff>42781</xdr:rowOff>
    </xdr:to>
    <xdr:cxnSp macro="">
      <xdr:nvCxnSpPr>
        <xdr:cNvPr id="619" name="直線コネクタ 618">
          <a:extLst>
            <a:ext uri="{FF2B5EF4-FFF2-40B4-BE49-F238E27FC236}">
              <a16:creationId xmlns:a16="http://schemas.microsoft.com/office/drawing/2014/main" id="{8CC5BBCE-EF98-4C80-8244-37B8D874A15E}"/>
            </a:ext>
          </a:extLst>
        </xdr:cNvPr>
        <xdr:cNvCxnSpPr/>
      </xdr:nvCxnSpPr>
      <xdr:spPr>
        <a:xfrm flipV="1">
          <a:off x="18656300" y="1101287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990BCCEB-55FE-49BD-A94B-AB40B1DEAAA6}"/>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544BFC79-8171-49AC-8159-78F6B32ED588}"/>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CF50D8F9-299D-4041-BDFD-71A9388F9E6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03091D78-1049-42FF-9868-C3DD15D4F42C}"/>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78438</xdr:rowOff>
    </xdr:from>
    <xdr:ext cx="469744" cy="259045"/>
    <xdr:sp macro="" textlink="">
      <xdr:nvSpPr>
        <xdr:cNvPr id="624" name="n_1mainValue【学校施設】&#10;一人当たり面積">
          <a:extLst>
            <a:ext uri="{FF2B5EF4-FFF2-40B4-BE49-F238E27FC236}">
              <a16:creationId xmlns:a16="http://schemas.microsoft.com/office/drawing/2014/main" id="{E51FF59B-E4E4-4B86-B776-178B3903EE00}"/>
            </a:ext>
          </a:extLst>
        </xdr:cNvPr>
        <xdr:cNvSpPr txBox="1"/>
      </xdr:nvSpPr>
      <xdr:spPr>
        <a:xfrm>
          <a:off x="21075727" y="110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80332</xdr:rowOff>
    </xdr:from>
    <xdr:ext cx="469744" cy="259045"/>
    <xdr:sp macro="" textlink="">
      <xdr:nvSpPr>
        <xdr:cNvPr id="625" name="n_2mainValue【学校施設】&#10;一人当たり面積">
          <a:extLst>
            <a:ext uri="{FF2B5EF4-FFF2-40B4-BE49-F238E27FC236}">
              <a16:creationId xmlns:a16="http://schemas.microsoft.com/office/drawing/2014/main" id="{0E03CB94-56B8-4384-AA71-1CFC55703325}"/>
            </a:ext>
          </a:extLst>
        </xdr:cNvPr>
        <xdr:cNvSpPr txBox="1"/>
      </xdr:nvSpPr>
      <xdr:spPr>
        <a:xfrm>
          <a:off x="20199427" y="110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81997</xdr:rowOff>
    </xdr:from>
    <xdr:ext cx="469744" cy="259045"/>
    <xdr:sp macro="" textlink="">
      <xdr:nvSpPr>
        <xdr:cNvPr id="626" name="n_3mainValue【学校施設】&#10;一人当たり面積">
          <a:extLst>
            <a:ext uri="{FF2B5EF4-FFF2-40B4-BE49-F238E27FC236}">
              <a16:creationId xmlns:a16="http://schemas.microsoft.com/office/drawing/2014/main" id="{937A71B8-6B87-4F61-AB88-CDD104B77360}"/>
            </a:ext>
          </a:extLst>
        </xdr:cNvPr>
        <xdr:cNvSpPr txBox="1"/>
      </xdr:nvSpPr>
      <xdr:spPr>
        <a:xfrm>
          <a:off x="19310427" y="110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84708</xdr:rowOff>
    </xdr:from>
    <xdr:ext cx="469744" cy="259045"/>
    <xdr:sp macro="" textlink="">
      <xdr:nvSpPr>
        <xdr:cNvPr id="627" name="n_4mainValue【学校施設】&#10;一人当たり面積">
          <a:extLst>
            <a:ext uri="{FF2B5EF4-FFF2-40B4-BE49-F238E27FC236}">
              <a16:creationId xmlns:a16="http://schemas.microsoft.com/office/drawing/2014/main" id="{9E7B4139-FA10-4D5B-BB1F-35D71ABCE2A3}"/>
            </a:ext>
          </a:extLst>
        </xdr:cNvPr>
        <xdr:cNvSpPr txBox="1"/>
      </xdr:nvSpPr>
      <xdr:spPr>
        <a:xfrm>
          <a:off x="18421427" y="110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4EFAC1B-7420-4300-A8E1-7C81E9BC10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84F56370-1919-473B-AE73-634D7D562D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15D713A1-0B9B-4CE0-B8D9-925B10E83A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C2C9788-44E2-4EC3-B7F0-3D2374DBDF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9DB2929-F53F-440B-B47B-35A8436E94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DB0FD26-6D81-4D51-9F0E-0A01D52A19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9FC06E0-5C6D-4AAE-9C85-3CAC7E4F1D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6DA6FD8-D118-46F2-A370-A80BB93C18F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1A2F0341-3CFD-48A7-919F-2032D9875A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DCBBE6A2-CE95-4EAE-BE42-FEE30887DF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58FF00F1-7A3F-4DF6-9A0B-FA7E9E690A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21221C83-546B-4B09-80AB-F96C203757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3BF26255-A485-463A-8B2A-C94EA8640A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9EAA1A71-F421-404E-88A2-40C1D17F4A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FDB2E100-AC88-4A31-B5AC-42A6FBB4EF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D3EA37C-EBAE-4CD6-9B8F-BF79664868B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CCB760EF-0D06-4E94-86E4-E059AF1679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A82D50BA-4F03-4E15-85F3-0F56F1EDAD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12367395-2595-41C3-8063-440F415260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BE41DA38-DA7D-4F67-92C9-C1E1AD930E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F727C6B1-7D3A-4533-99F1-896940C1E9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9FB722F8-287F-4596-9541-F124C69F1F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AE75374C-65A1-4EB1-9338-BB36FC26FA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11152190-E6FE-4A9E-8334-EF0F4E6FEB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AEA07DE8-E5FF-42DE-B1FF-926C02B37F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7133B088-CE25-40A7-BAC0-AD1169BFE5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3C32EB7-32A4-4DF6-BEF2-0EFF378BCB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653C76E5-6586-4FDA-8D01-151BEE3259D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A991258F-4BA9-405F-BF67-10E93C253AF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A8A6176B-319D-4451-8F1D-CC4FE8A172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C462FF9D-A59B-4727-867C-CE36BF0267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6429BEA6-BDCF-450F-9F32-6D979B58E2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E6633875-C779-4C59-B5B5-1914F7475A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EC9D69D1-5B8C-452C-8C8C-51E0B6C673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17C01734-FD6B-4332-AF3E-F15225C931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6E9AD824-331B-4369-B747-0150F68FF2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748695D-8291-4175-86A1-B2F4D5CA1F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EFA0CE52-3E92-4AF7-A26F-1ADBBBD76A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1715898C-EF85-4CF3-AC79-1ECD4FCA23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98801ABC-8180-4490-AFEE-0D40F7ACD0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74C844D2-2C18-41FE-9BF2-BF22DCBCEE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8C7F073E-013A-4071-8745-8CCE7446953E}"/>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2E733ED1-6F8D-4BB8-B684-78569E12981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5D7E49A3-E816-4851-A9A8-C38371335D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46BA3E6C-F5ED-4DD7-BD62-94854F308DDA}"/>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B912B2DD-DC67-46AA-B7F1-0B33C6120AF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a:extLst>
            <a:ext uri="{FF2B5EF4-FFF2-40B4-BE49-F238E27FC236}">
              <a16:creationId xmlns:a16="http://schemas.microsoft.com/office/drawing/2014/main" id="{7B0A7A0C-342A-44F9-B8A9-2B96C204CAE6}"/>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0869BADC-7E5D-45F1-AEF5-53634C1CC986}"/>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F2463822-3435-47D5-9A61-A16014C37FB7}"/>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5273E641-0927-445A-B155-FD101F298699}"/>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4DE66031-A5CD-4DDA-99CA-9610C1CE4B83}"/>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019CA27B-9617-4CD7-B48F-A6A937EF8004}"/>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E81E198-CACD-41CD-AB30-23AAB5C4EA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4305CEA-7E11-4073-A99B-9E136DD72A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29DC968-29B8-416F-AE4A-B563C68260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0FDF81A-975B-4234-8EB3-F5C8FD7BD4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2498F79-10F2-4487-8203-BF87E5939A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685" name="楕円 684">
          <a:extLst>
            <a:ext uri="{FF2B5EF4-FFF2-40B4-BE49-F238E27FC236}">
              <a16:creationId xmlns:a16="http://schemas.microsoft.com/office/drawing/2014/main" id="{B666385A-A5EE-4123-A997-04E1993E0757}"/>
            </a:ext>
          </a:extLst>
        </xdr:cNvPr>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38479</xdr:rowOff>
    </xdr:from>
    <xdr:ext cx="405111" cy="259045"/>
    <xdr:sp macro="" textlink="">
      <xdr:nvSpPr>
        <xdr:cNvPr id="686" name="【公民館】&#10;有形固定資産減価償却率該当値テキスト">
          <a:extLst>
            <a:ext uri="{FF2B5EF4-FFF2-40B4-BE49-F238E27FC236}">
              <a16:creationId xmlns:a16="http://schemas.microsoft.com/office/drawing/2014/main" id="{5C0A9F0F-A0C1-4CBB-8BAE-AE2ED348D061}"/>
            </a:ext>
          </a:extLst>
        </xdr:cNvPr>
        <xdr:cNvSpPr txBox="1"/>
      </xdr:nvSpPr>
      <xdr:spPr>
        <a:xfrm>
          <a:off x="16357600" y="178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687" name="楕円 686">
          <a:extLst>
            <a:ext uri="{FF2B5EF4-FFF2-40B4-BE49-F238E27FC236}">
              <a16:creationId xmlns:a16="http://schemas.microsoft.com/office/drawing/2014/main" id="{031A5A83-7FAF-4AEC-AA65-9470EC245DA9}"/>
            </a:ext>
          </a:extLst>
        </xdr:cNvPr>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66402</xdr:rowOff>
    </xdr:to>
    <xdr:cxnSp macro="">
      <xdr:nvCxnSpPr>
        <xdr:cNvPr id="688" name="直線コネクタ 687">
          <a:extLst>
            <a:ext uri="{FF2B5EF4-FFF2-40B4-BE49-F238E27FC236}">
              <a16:creationId xmlns:a16="http://schemas.microsoft.com/office/drawing/2014/main" id="{EAA4EF19-23C1-497D-802E-3490904BDE97}"/>
            </a:ext>
          </a:extLst>
        </xdr:cNvPr>
        <xdr:cNvCxnSpPr/>
      </xdr:nvCxnSpPr>
      <xdr:spPr>
        <a:xfrm>
          <a:off x="15481300" y="180441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689" name="楕円 688">
          <a:extLst>
            <a:ext uri="{FF2B5EF4-FFF2-40B4-BE49-F238E27FC236}">
              <a16:creationId xmlns:a16="http://schemas.microsoft.com/office/drawing/2014/main" id="{927DF4AD-0BD5-4FBF-87F7-943569634156}"/>
            </a:ext>
          </a:extLst>
        </xdr:cNvPr>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41911</xdr:rowOff>
    </xdr:to>
    <xdr:cxnSp macro="">
      <xdr:nvCxnSpPr>
        <xdr:cNvPr id="690" name="直線コネクタ 689">
          <a:extLst>
            <a:ext uri="{FF2B5EF4-FFF2-40B4-BE49-F238E27FC236}">
              <a16:creationId xmlns:a16="http://schemas.microsoft.com/office/drawing/2014/main" id="{9350F99E-AFD5-4AAD-96EE-DA6BDACCF030}"/>
            </a:ext>
          </a:extLst>
        </xdr:cNvPr>
        <xdr:cNvCxnSpPr/>
      </xdr:nvCxnSpPr>
      <xdr:spPr>
        <a:xfrm>
          <a:off x="14592300" y="180049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91" name="楕円 690">
          <a:extLst>
            <a:ext uri="{FF2B5EF4-FFF2-40B4-BE49-F238E27FC236}">
              <a16:creationId xmlns:a16="http://schemas.microsoft.com/office/drawing/2014/main" id="{4899740E-779C-4F97-B4F4-6389A366A123}"/>
            </a:ext>
          </a:extLst>
        </xdr:cNvPr>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2721</xdr:rowOff>
    </xdr:to>
    <xdr:cxnSp macro="">
      <xdr:nvCxnSpPr>
        <xdr:cNvPr id="692" name="直線コネクタ 691">
          <a:extLst>
            <a:ext uri="{FF2B5EF4-FFF2-40B4-BE49-F238E27FC236}">
              <a16:creationId xmlns:a16="http://schemas.microsoft.com/office/drawing/2014/main" id="{5A6E8690-F223-46C4-82CB-BBA61FAAF187}"/>
            </a:ext>
          </a:extLst>
        </xdr:cNvPr>
        <xdr:cNvCxnSpPr/>
      </xdr:nvCxnSpPr>
      <xdr:spPr>
        <a:xfrm>
          <a:off x="13703300" y="179821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62956</xdr:rowOff>
    </xdr:from>
    <xdr:to>
      <xdr:col>67</xdr:col>
      <xdr:colOff>101600</xdr:colOff>
      <xdr:row>104</xdr:row>
      <xdr:rowOff>164556</xdr:rowOff>
    </xdr:to>
    <xdr:sp macro="" textlink="">
      <xdr:nvSpPr>
        <xdr:cNvPr id="693" name="楕円 692">
          <a:extLst>
            <a:ext uri="{FF2B5EF4-FFF2-40B4-BE49-F238E27FC236}">
              <a16:creationId xmlns:a16="http://schemas.microsoft.com/office/drawing/2014/main" id="{C4B06464-3434-47EB-BF27-A4B14AB9C9BB}"/>
            </a:ext>
          </a:extLst>
        </xdr:cNvPr>
        <xdr:cNvSpPr/>
      </xdr:nvSpPr>
      <xdr:spPr>
        <a:xfrm>
          <a:off x="1276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113756</xdr:rowOff>
    </xdr:from>
    <xdr:to>
      <xdr:col>71</xdr:col>
      <xdr:colOff>177800</xdr:colOff>
      <xdr:row>104</xdr:row>
      <xdr:rowOff>151312</xdr:rowOff>
    </xdr:to>
    <xdr:cxnSp macro="">
      <xdr:nvCxnSpPr>
        <xdr:cNvPr id="694" name="直線コネクタ 693">
          <a:extLst>
            <a:ext uri="{FF2B5EF4-FFF2-40B4-BE49-F238E27FC236}">
              <a16:creationId xmlns:a16="http://schemas.microsoft.com/office/drawing/2014/main" id="{BDA59F32-5E13-450C-BEF9-7CE35A3A8E63}"/>
            </a:ext>
          </a:extLst>
        </xdr:cNvPr>
        <xdr:cNvCxnSpPr/>
      </xdr:nvCxnSpPr>
      <xdr:spPr>
        <a:xfrm>
          <a:off x="12814300" y="179445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95" name="n_1aveValue【公民館】&#10;有形固定資産減価償却率">
          <a:extLst>
            <a:ext uri="{FF2B5EF4-FFF2-40B4-BE49-F238E27FC236}">
              <a16:creationId xmlns:a16="http://schemas.microsoft.com/office/drawing/2014/main" id="{B2BC22E4-33A9-4F20-9F8F-2F934DF6753A}"/>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a:extLst>
            <a:ext uri="{FF2B5EF4-FFF2-40B4-BE49-F238E27FC236}">
              <a16:creationId xmlns:a16="http://schemas.microsoft.com/office/drawing/2014/main" id="{92A6BB1C-91E5-4B16-AB29-FAC4040E09F2}"/>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公民館】&#10;有形固定資産減価償却率">
          <a:extLst>
            <a:ext uri="{FF2B5EF4-FFF2-40B4-BE49-F238E27FC236}">
              <a16:creationId xmlns:a16="http://schemas.microsoft.com/office/drawing/2014/main" id="{AF4FD69C-BD7E-42A9-B152-42B6594992B6}"/>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698" name="n_4aveValue【公民館】&#10;有形固定資産減価償却率">
          <a:extLst>
            <a:ext uri="{FF2B5EF4-FFF2-40B4-BE49-F238E27FC236}">
              <a16:creationId xmlns:a16="http://schemas.microsoft.com/office/drawing/2014/main" id="{C613C58A-27D2-408B-9323-F8B375643E1C}"/>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109238</xdr:rowOff>
    </xdr:from>
    <xdr:ext cx="405111" cy="259045"/>
    <xdr:sp macro="" textlink="">
      <xdr:nvSpPr>
        <xdr:cNvPr id="699" name="n_1mainValue【公民館】&#10;有形固定資産減価償却率">
          <a:extLst>
            <a:ext uri="{FF2B5EF4-FFF2-40B4-BE49-F238E27FC236}">
              <a16:creationId xmlns:a16="http://schemas.microsoft.com/office/drawing/2014/main" id="{6C81E1F6-BFAE-4A77-9DFD-93FEBE352991}"/>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70048</xdr:rowOff>
    </xdr:from>
    <xdr:ext cx="405111" cy="259045"/>
    <xdr:sp macro="" textlink="">
      <xdr:nvSpPr>
        <xdr:cNvPr id="700" name="n_2mainValue【公民館】&#10;有形固定資産減価償却率">
          <a:extLst>
            <a:ext uri="{FF2B5EF4-FFF2-40B4-BE49-F238E27FC236}">
              <a16:creationId xmlns:a16="http://schemas.microsoft.com/office/drawing/2014/main" id="{15932D8D-75F4-4B43-98F4-4E649F6806A2}"/>
            </a:ext>
          </a:extLst>
        </xdr:cNvPr>
        <xdr:cNvSpPr txBox="1"/>
      </xdr:nvSpPr>
      <xdr:spPr>
        <a:xfrm>
          <a:off x="14389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01" name="n_3mainValue【公民館】&#10;有形固定資産減価償却率">
          <a:extLst>
            <a:ext uri="{FF2B5EF4-FFF2-40B4-BE49-F238E27FC236}">
              <a16:creationId xmlns:a16="http://schemas.microsoft.com/office/drawing/2014/main" id="{10BD440A-D6C6-483A-8CC0-4AC3EA6F3216}"/>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9633</xdr:rowOff>
    </xdr:from>
    <xdr:ext cx="405111" cy="259045"/>
    <xdr:sp macro="" textlink="">
      <xdr:nvSpPr>
        <xdr:cNvPr id="702" name="n_4mainValue【公民館】&#10;有形固定資産減価償却率">
          <a:extLst>
            <a:ext uri="{FF2B5EF4-FFF2-40B4-BE49-F238E27FC236}">
              <a16:creationId xmlns:a16="http://schemas.microsoft.com/office/drawing/2014/main" id="{345B647B-57E5-4748-B2C5-7969F67E9299}"/>
            </a:ext>
          </a:extLst>
        </xdr:cNvPr>
        <xdr:cNvSpPr txBox="1"/>
      </xdr:nvSpPr>
      <xdr:spPr>
        <a:xfrm>
          <a:off x="12611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EE3DC607-5806-4EBD-9B40-D50C885023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1FABD80C-9F60-4ADB-92EB-17FDFDEF2C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107507CF-BF9E-4101-A55A-A3EFCD79DF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1643BAC6-D006-49C2-A3F3-8C205C42CE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667BC7A4-342D-479C-99B8-5C9591995F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E29968EE-F78E-437D-96D9-6FB3CB5E94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329677CF-6423-4A81-A4FA-5D436A569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5FB8CDBB-6025-434A-9F86-FDC9DB82B9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720E9D60-5C0F-4E1B-8750-A4EDFDD6D9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20E7ED8D-F0D4-435A-B74B-0E812ADF21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DB2DF2F0-59B1-4EF4-91D4-CA4A87A0E6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20BB04A9-6112-476B-8E4E-1ED225C9A02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53A11B91-5744-4ACC-ADC2-60B2995911A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9DC8D390-6E29-4D1F-8568-50806AD9331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6CFB0B2A-EF2C-491E-B48D-0900E2F5CEA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A2827D30-F61C-4A6B-A8B9-2BF4B27E59C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2169B74A-CB10-4306-B138-D3400339FB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7388944A-58CB-4FBD-9FDB-53FEB114039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1904C2D-D3BB-418E-84EE-63B8BD61835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18670B5F-F9B0-491B-96A9-91FD455DF46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AA08E693-9E1F-4218-9EA3-93A62CAEF6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A22FBD20-0FB6-44A5-B069-9D815E3CF17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F9630D1-4EE2-4A3E-B5CA-10E0B66BF1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274E83DB-6B3B-4589-AD81-026981E6A40C}"/>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CB2B0E3D-FE8C-4DA9-928D-49F5C10118F7}"/>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2E6AC214-742E-4021-92E9-15D1072307FF}"/>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94CF7DCB-A0D4-4BA1-9E2A-63055A7F7E9B}"/>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8690221A-B487-44A3-9B78-954BC37C2269}"/>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54B03111-7D98-4A9A-8F42-51348B421182}"/>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42FCEF8B-128C-4612-ADC8-611030DB191B}"/>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4EFE293F-A82E-4D40-AB3F-6905639B2E1B}"/>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D68555FD-3936-46B9-9E66-9CC8BCD926DE}"/>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32A91099-F768-4DB5-9F55-C6DB2F3822AC}"/>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6A6673B0-20DD-4058-AF94-524CA2281D31}"/>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488CB08-3734-4163-A155-8966FCD44A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E4176F6-7461-4F62-8BAE-7232DC277C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B4AE387-287F-4C73-BCD5-5488E5E26A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536DC01-96EB-4562-9CD1-59E4A63AB5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2B3DB34-5F62-4F60-99B1-CB2B9443D0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27152</xdr:rowOff>
    </xdr:from>
    <xdr:to>
      <xdr:col>116</xdr:col>
      <xdr:colOff>114300</xdr:colOff>
      <xdr:row>108</xdr:row>
      <xdr:rowOff>128752</xdr:rowOff>
    </xdr:to>
    <xdr:sp macro="" textlink="">
      <xdr:nvSpPr>
        <xdr:cNvPr id="742" name="楕円 741">
          <a:extLst>
            <a:ext uri="{FF2B5EF4-FFF2-40B4-BE49-F238E27FC236}">
              <a16:creationId xmlns:a16="http://schemas.microsoft.com/office/drawing/2014/main" id="{305EE7EA-EBEE-4BE5-9CFA-3002EE7B19A2}"/>
            </a:ext>
          </a:extLst>
        </xdr:cNvPr>
        <xdr:cNvSpPr/>
      </xdr:nvSpPr>
      <xdr:spPr>
        <a:xfrm>
          <a:off x="22110700" y="18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51E0DB2C-9B61-46AF-9010-29B6840B443B}"/>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28448</xdr:rowOff>
    </xdr:from>
    <xdr:to>
      <xdr:col>112</xdr:col>
      <xdr:colOff>38100</xdr:colOff>
      <xdr:row>108</xdr:row>
      <xdr:rowOff>130048</xdr:rowOff>
    </xdr:to>
    <xdr:sp macro="" textlink="">
      <xdr:nvSpPr>
        <xdr:cNvPr id="744" name="楕円 743">
          <a:extLst>
            <a:ext uri="{FF2B5EF4-FFF2-40B4-BE49-F238E27FC236}">
              <a16:creationId xmlns:a16="http://schemas.microsoft.com/office/drawing/2014/main" id="{A146D4DD-6545-4178-8CA6-51AE9BD7C773}"/>
            </a:ext>
          </a:extLst>
        </xdr:cNvPr>
        <xdr:cNvSpPr/>
      </xdr:nvSpPr>
      <xdr:spPr>
        <a:xfrm>
          <a:off x="21272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77952</xdr:rowOff>
    </xdr:from>
    <xdr:to>
      <xdr:col>116</xdr:col>
      <xdr:colOff>63500</xdr:colOff>
      <xdr:row>108</xdr:row>
      <xdr:rowOff>79248</xdr:rowOff>
    </xdr:to>
    <xdr:cxnSp macro="">
      <xdr:nvCxnSpPr>
        <xdr:cNvPr id="745" name="直線コネクタ 744">
          <a:extLst>
            <a:ext uri="{FF2B5EF4-FFF2-40B4-BE49-F238E27FC236}">
              <a16:creationId xmlns:a16="http://schemas.microsoft.com/office/drawing/2014/main" id="{B6DADB7F-9D30-46BD-9486-5A46B61FFA5C}"/>
            </a:ext>
          </a:extLst>
        </xdr:cNvPr>
        <xdr:cNvCxnSpPr/>
      </xdr:nvCxnSpPr>
      <xdr:spPr>
        <a:xfrm flipV="1">
          <a:off x="21323300" y="18594552"/>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29896</xdr:rowOff>
    </xdr:from>
    <xdr:to>
      <xdr:col>107</xdr:col>
      <xdr:colOff>101600</xdr:colOff>
      <xdr:row>108</xdr:row>
      <xdr:rowOff>131496</xdr:rowOff>
    </xdr:to>
    <xdr:sp macro="" textlink="">
      <xdr:nvSpPr>
        <xdr:cNvPr id="746" name="楕円 745">
          <a:extLst>
            <a:ext uri="{FF2B5EF4-FFF2-40B4-BE49-F238E27FC236}">
              <a16:creationId xmlns:a16="http://schemas.microsoft.com/office/drawing/2014/main" id="{B2D53D54-9082-468D-A55D-FDF76F392E08}"/>
            </a:ext>
          </a:extLst>
        </xdr:cNvPr>
        <xdr:cNvSpPr/>
      </xdr:nvSpPr>
      <xdr:spPr>
        <a:xfrm>
          <a:off x="20383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79248</xdr:rowOff>
    </xdr:from>
    <xdr:to>
      <xdr:col>111</xdr:col>
      <xdr:colOff>177800</xdr:colOff>
      <xdr:row>108</xdr:row>
      <xdr:rowOff>80696</xdr:rowOff>
    </xdr:to>
    <xdr:cxnSp macro="">
      <xdr:nvCxnSpPr>
        <xdr:cNvPr id="747" name="直線コネクタ 746">
          <a:extLst>
            <a:ext uri="{FF2B5EF4-FFF2-40B4-BE49-F238E27FC236}">
              <a16:creationId xmlns:a16="http://schemas.microsoft.com/office/drawing/2014/main" id="{98847532-F555-4779-9D98-615EC8F7E08F}"/>
            </a:ext>
          </a:extLst>
        </xdr:cNvPr>
        <xdr:cNvCxnSpPr/>
      </xdr:nvCxnSpPr>
      <xdr:spPr>
        <a:xfrm flipV="1">
          <a:off x="20434300" y="185958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31192</xdr:rowOff>
    </xdr:from>
    <xdr:to>
      <xdr:col>102</xdr:col>
      <xdr:colOff>165100</xdr:colOff>
      <xdr:row>108</xdr:row>
      <xdr:rowOff>132792</xdr:rowOff>
    </xdr:to>
    <xdr:sp macro="" textlink="">
      <xdr:nvSpPr>
        <xdr:cNvPr id="748" name="楕円 747">
          <a:extLst>
            <a:ext uri="{FF2B5EF4-FFF2-40B4-BE49-F238E27FC236}">
              <a16:creationId xmlns:a16="http://schemas.microsoft.com/office/drawing/2014/main" id="{CAA0355D-9390-4F4D-9F84-5B6FBBB6F0B4}"/>
            </a:ext>
          </a:extLst>
        </xdr:cNvPr>
        <xdr:cNvSpPr/>
      </xdr:nvSpPr>
      <xdr:spPr>
        <a:xfrm>
          <a:off x="19494500" y="18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80696</xdr:rowOff>
    </xdr:from>
    <xdr:to>
      <xdr:col>107</xdr:col>
      <xdr:colOff>50800</xdr:colOff>
      <xdr:row>108</xdr:row>
      <xdr:rowOff>81992</xdr:rowOff>
    </xdr:to>
    <xdr:cxnSp macro="">
      <xdr:nvCxnSpPr>
        <xdr:cNvPr id="749" name="直線コネクタ 748">
          <a:extLst>
            <a:ext uri="{FF2B5EF4-FFF2-40B4-BE49-F238E27FC236}">
              <a16:creationId xmlns:a16="http://schemas.microsoft.com/office/drawing/2014/main" id="{5979CDCB-A56C-4235-9338-0475E357C229}"/>
            </a:ext>
          </a:extLst>
        </xdr:cNvPr>
        <xdr:cNvCxnSpPr/>
      </xdr:nvCxnSpPr>
      <xdr:spPr>
        <a:xfrm flipV="1">
          <a:off x="19545300" y="1859729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32944</xdr:rowOff>
    </xdr:from>
    <xdr:to>
      <xdr:col>98</xdr:col>
      <xdr:colOff>38100</xdr:colOff>
      <xdr:row>108</xdr:row>
      <xdr:rowOff>134544</xdr:rowOff>
    </xdr:to>
    <xdr:sp macro="" textlink="">
      <xdr:nvSpPr>
        <xdr:cNvPr id="750" name="楕円 749">
          <a:extLst>
            <a:ext uri="{FF2B5EF4-FFF2-40B4-BE49-F238E27FC236}">
              <a16:creationId xmlns:a16="http://schemas.microsoft.com/office/drawing/2014/main" id="{B92870A0-76C9-46BC-8B8C-718C9F311816}"/>
            </a:ext>
          </a:extLst>
        </xdr:cNvPr>
        <xdr:cNvSpPr/>
      </xdr:nvSpPr>
      <xdr:spPr>
        <a:xfrm>
          <a:off x="186055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81992</xdr:rowOff>
    </xdr:from>
    <xdr:to>
      <xdr:col>102</xdr:col>
      <xdr:colOff>114300</xdr:colOff>
      <xdr:row>108</xdr:row>
      <xdr:rowOff>83744</xdr:rowOff>
    </xdr:to>
    <xdr:cxnSp macro="">
      <xdr:nvCxnSpPr>
        <xdr:cNvPr id="751" name="直線コネクタ 750">
          <a:extLst>
            <a:ext uri="{FF2B5EF4-FFF2-40B4-BE49-F238E27FC236}">
              <a16:creationId xmlns:a16="http://schemas.microsoft.com/office/drawing/2014/main" id="{7B4E19AF-C238-4855-9703-B229F31A3256}"/>
            </a:ext>
          </a:extLst>
        </xdr:cNvPr>
        <xdr:cNvCxnSpPr/>
      </xdr:nvCxnSpPr>
      <xdr:spPr>
        <a:xfrm flipV="1">
          <a:off x="18656300" y="1859859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9DB1D884-DB2D-4F1F-9C6C-AA6BBC883BDA}"/>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F5A7BF6B-0EF0-404F-802B-DFFB1A5A983B}"/>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D361B761-CC1F-477F-BF03-E7444062571C}"/>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17A76F36-A821-445B-9C59-82F231B48E6F}"/>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121175</xdr:rowOff>
    </xdr:from>
    <xdr:ext cx="469744" cy="259045"/>
    <xdr:sp macro="" textlink="">
      <xdr:nvSpPr>
        <xdr:cNvPr id="756" name="n_1mainValue【公民館】&#10;一人当たり面積">
          <a:extLst>
            <a:ext uri="{FF2B5EF4-FFF2-40B4-BE49-F238E27FC236}">
              <a16:creationId xmlns:a16="http://schemas.microsoft.com/office/drawing/2014/main" id="{A05029E1-C3A7-4FFC-902F-04CEE2387477}"/>
            </a:ext>
          </a:extLst>
        </xdr:cNvPr>
        <xdr:cNvSpPr txBox="1"/>
      </xdr:nvSpPr>
      <xdr:spPr>
        <a:xfrm>
          <a:off x="210757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122623</xdr:rowOff>
    </xdr:from>
    <xdr:ext cx="469744" cy="259045"/>
    <xdr:sp macro="" textlink="">
      <xdr:nvSpPr>
        <xdr:cNvPr id="757" name="n_2mainValue【公民館】&#10;一人当たり面積">
          <a:extLst>
            <a:ext uri="{FF2B5EF4-FFF2-40B4-BE49-F238E27FC236}">
              <a16:creationId xmlns:a16="http://schemas.microsoft.com/office/drawing/2014/main" id="{F59E9C0B-6683-4792-9DC9-B6504A37A67D}"/>
            </a:ext>
          </a:extLst>
        </xdr:cNvPr>
        <xdr:cNvSpPr txBox="1"/>
      </xdr:nvSpPr>
      <xdr:spPr>
        <a:xfrm>
          <a:off x="201994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149319</xdr:rowOff>
    </xdr:from>
    <xdr:ext cx="469744" cy="259045"/>
    <xdr:sp macro="" textlink="">
      <xdr:nvSpPr>
        <xdr:cNvPr id="758" name="n_3mainValue【公民館】&#10;一人当たり面積">
          <a:extLst>
            <a:ext uri="{FF2B5EF4-FFF2-40B4-BE49-F238E27FC236}">
              <a16:creationId xmlns:a16="http://schemas.microsoft.com/office/drawing/2014/main" id="{83F6203C-1A5C-40D6-BFC4-3165904CCDF2}"/>
            </a:ext>
          </a:extLst>
        </xdr:cNvPr>
        <xdr:cNvSpPr txBox="1"/>
      </xdr:nvSpPr>
      <xdr:spPr>
        <a:xfrm>
          <a:off x="19310427" y="183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151071</xdr:rowOff>
    </xdr:from>
    <xdr:ext cx="469744" cy="259045"/>
    <xdr:sp macro="" textlink="">
      <xdr:nvSpPr>
        <xdr:cNvPr id="759" name="n_4mainValue【公民館】&#10;一人当たり面積">
          <a:extLst>
            <a:ext uri="{FF2B5EF4-FFF2-40B4-BE49-F238E27FC236}">
              <a16:creationId xmlns:a16="http://schemas.microsoft.com/office/drawing/2014/main" id="{9D9807E2-072B-4241-AF34-E5913E80156F}"/>
            </a:ext>
          </a:extLst>
        </xdr:cNvPr>
        <xdr:cNvSpPr txBox="1"/>
      </xdr:nvSpPr>
      <xdr:spPr>
        <a:xfrm>
          <a:off x="18421427" y="183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6229D6A-56AF-46F9-AB0B-54E1B45C3E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E228947E-9B7D-4EF7-B2D0-E92A14A614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824841E-371A-46A4-B457-63EA16946F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類似団体と比較して特に有形固定資産減価償却率が高い施設としては、認定子ども園・幼稚園・保育所、学校施設、消防施設、庁舎であり、特に低くなっている施設は公営住宅、一般廃棄物処理施設である。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認定子ども園・幼稚園・保育所については、蓬田保育所（耐用年数</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年）の平成</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年の改修以降、年数が経過しているため、減価償却率が高い。</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学校施設</a:t>
          </a:r>
          <a:r>
            <a:rPr kumimoji="1" lang="ja-JP" altLang="en-US" sz="1050">
              <a:solidFill>
                <a:schemeClr val="dk1"/>
              </a:solidFill>
              <a:effectLst/>
              <a:latin typeface="+mn-lt"/>
              <a:ea typeface="+mn-ea"/>
              <a:cs typeface="+mn-cs"/>
            </a:rPr>
            <a:t>の中で</a:t>
          </a:r>
          <a:r>
            <a:rPr lang="ja-JP" altLang="ja-JP" sz="1050" b="0" i="0" baseline="0">
              <a:solidFill>
                <a:schemeClr val="dk1"/>
              </a:solidFill>
              <a:effectLst/>
              <a:latin typeface="+mn-lt"/>
              <a:ea typeface="+mn-ea"/>
              <a:cs typeface="+mn-cs"/>
            </a:rPr>
            <a:t>蓬田小学校について</a:t>
          </a:r>
          <a:r>
            <a:rPr lang="ja-JP" altLang="en-US" sz="1050" b="0" i="0" baseline="0">
              <a:solidFill>
                <a:schemeClr val="dk1"/>
              </a:solidFill>
              <a:effectLst/>
              <a:latin typeface="+mn-lt"/>
              <a:ea typeface="+mn-ea"/>
              <a:cs typeface="+mn-cs"/>
            </a:rPr>
            <a:t>は</a:t>
          </a:r>
          <a:r>
            <a:rPr lang="ja-JP" altLang="ja-JP" sz="1050" b="0" i="0" baseline="0">
              <a:solidFill>
                <a:schemeClr val="dk1"/>
              </a:solidFill>
              <a:effectLst/>
              <a:latin typeface="+mn-lt"/>
              <a:ea typeface="+mn-ea"/>
              <a:cs typeface="+mn-cs"/>
            </a:rPr>
            <a:t>、主として木造であり耐用年数が短く、蓬田中学校については、平成</a:t>
          </a:r>
          <a:r>
            <a:rPr lang="en-US" altLang="ja-JP" sz="1050" b="0" i="0" baseline="0">
              <a:solidFill>
                <a:schemeClr val="dk1"/>
              </a:solidFill>
              <a:effectLst/>
              <a:latin typeface="+mn-lt"/>
              <a:ea typeface="+mn-ea"/>
              <a:cs typeface="+mn-cs"/>
            </a:rPr>
            <a:t>11</a:t>
          </a:r>
          <a:r>
            <a:rPr lang="ja-JP" altLang="ja-JP" sz="1050" b="0" i="0" baseline="0">
              <a:solidFill>
                <a:schemeClr val="dk1"/>
              </a:solidFill>
              <a:effectLst/>
              <a:latin typeface="+mn-lt"/>
              <a:ea typeface="+mn-ea"/>
              <a:cs typeface="+mn-cs"/>
            </a:rPr>
            <a:t>年度の改修</a:t>
          </a:r>
          <a:r>
            <a:rPr lang="ja-JP" altLang="en-US" sz="1050" b="0" i="0" baseline="0">
              <a:solidFill>
                <a:schemeClr val="dk1"/>
              </a:solidFill>
              <a:effectLst/>
              <a:latin typeface="+mn-lt"/>
              <a:ea typeface="+mn-ea"/>
              <a:cs typeface="+mn-cs"/>
            </a:rPr>
            <a:t>から</a:t>
          </a:r>
          <a:r>
            <a:rPr lang="ja-JP" altLang="ja-JP" sz="1050" b="0" i="0" baseline="0">
              <a:solidFill>
                <a:schemeClr val="dk1"/>
              </a:solidFill>
              <a:effectLst/>
              <a:latin typeface="+mn-lt"/>
              <a:ea typeface="+mn-ea"/>
              <a:cs typeface="+mn-cs"/>
            </a:rPr>
            <a:t>年数が経過しているため、平均よりも減価償却率は高くなっている。</a:t>
          </a:r>
          <a:endParaRPr lang="ja-JP" altLang="ja-JP" sz="1200">
            <a:effectLst/>
          </a:endParaRPr>
        </a:p>
        <a:p>
          <a:pPr eaLnBrk="1" fontAlgn="auto" latinLnBrk="0" hangingPunct="1"/>
          <a:r>
            <a:rPr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消防施設と庁舎についても、消防団分団屯所と役場庁舎の耐用年数２４年が既に経過しているため、平均よりも減価償却率が高くなっており、役場庁舎にあっては、減価償却率</a:t>
          </a:r>
          <a:r>
            <a:rPr lang="en-US" altLang="ja-JP" sz="1050" b="0" i="0" baseline="0">
              <a:solidFill>
                <a:schemeClr val="dk1"/>
              </a:solidFill>
              <a:effectLst/>
              <a:latin typeface="+mn-lt"/>
              <a:ea typeface="+mn-ea"/>
              <a:cs typeface="+mn-cs"/>
            </a:rPr>
            <a:t>100</a:t>
          </a:r>
          <a:r>
            <a:rPr lang="ja-JP" altLang="ja-JP" sz="1050" b="0" i="0" baseline="0">
              <a:solidFill>
                <a:schemeClr val="dk1"/>
              </a:solidFill>
              <a:effectLst/>
              <a:latin typeface="+mn-lt"/>
              <a:ea typeface="+mn-ea"/>
              <a:cs typeface="+mn-cs"/>
            </a:rPr>
            <a:t>％となっている。</a:t>
          </a:r>
          <a:r>
            <a:rPr lang="ja-JP" altLang="ja-JP" sz="1050">
              <a:solidFill>
                <a:schemeClr val="dk1"/>
              </a:solidFill>
              <a:effectLst/>
              <a:latin typeface="+mn-lt"/>
              <a:ea typeface="+mn-ea"/>
              <a:cs typeface="+mn-cs"/>
            </a:rPr>
            <a:t>　</a:t>
          </a:r>
          <a:endParaRPr lang="ja-JP" altLang="ja-JP" sz="1200">
            <a:effectLst/>
          </a:endParaRPr>
        </a:p>
        <a:p>
          <a:pPr eaLnBrk="1" fontAlgn="auto" latinLnBrk="0" hangingPunct="1"/>
          <a:r>
            <a:rPr lang="ja-JP" altLang="ja-JP" sz="1050">
              <a:solidFill>
                <a:schemeClr val="dk1"/>
              </a:solidFill>
              <a:effectLst/>
              <a:latin typeface="+mn-lt"/>
              <a:ea typeface="+mn-ea"/>
              <a:cs typeface="+mn-cs"/>
            </a:rPr>
            <a:t>　一方、公営住宅については、大館住宅団地と宮本住宅団地について、昭和</a:t>
          </a:r>
          <a:r>
            <a:rPr lang="en-US" altLang="ja-JP" sz="1050">
              <a:solidFill>
                <a:schemeClr val="dk1"/>
              </a:solidFill>
              <a:effectLst/>
              <a:latin typeface="+mn-lt"/>
              <a:ea typeface="+mn-ea"/>
              <a:cs typeface="+mn-cs"/>
            </a:rPr>
            <a:t>59</a:t>
          </a:r>
          <a:r>
            <a:rPr lang="ja-JP" altLang="ja-JP" sz="1050">
              <a:solidFill>
                <a:schemeClr val="dk1"/>
              </a:solidFill>
              <a:effectLst/>
              <a:latin typeface="+mn-lt"/>
              <a:ea typeface="+mn-ea"/>
              <a:cs typeface="+mn-cs"/>
            </a:rPr>
            <a:t>年の取得以降、耐用年数である</a:t>
          </a:r>
          <a:r>
            <a:rPr lang="en-US" altLang="ja-JP" sz="1050">
              <a:solidFill>
                <a:schemeClr val="dk1"/>
              </a:solidFill>
              <a:effectLst/>
              <a:latin typeface="+mn-lt"/>
              <a:ea typeface="+mn-ea"/>
              <a:cs typeface="+mn-cs"/>
            </a:rPr>
            <a:t>22</a:t>
          </a:r>
          <a:r>
            <a:rPr lang="ja-JP" altLang="ja-JP" sz="1050">
              <a:solidFill>
                <a:schemeClr val="dk1"/>
              </a:solidFill>
              <a:effectLst/>
              <a:latin typeface="+mn-lt"/>
              <a:ea typeface="+mn-ea"/>
              <a:cs typeface="+mn-cs"/>
            </a:rPr>
            <a:t>年を経過しているものの、生活排水等改善事業や外壁改修事業等により長寿命化を図っており、平成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年から</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年にかけて新設したよもっと団地により、平均よりも減価償却率は低くなっている。</a:t>
          </a:r>
          <a:endParaRPr lang="ja-JP" altLang="ja-JP" sz="1200">
            <a:effectLst/>
          </a:endParaRPr>
        </a:p>
        <a:p>
          <a:pPr eaLnBrk="1" fontAlgn="auto" latinLnBrk="0" hangingPunct="1"/>
          <a:r>
            <a:rPr lang="ja-JP" altLang="ja-JP" sz="1050">
              <a:solidFill>
                <a:schemeClr val="dk1"/>
              </a:solidFill>
              <a:effectLst/>
              <a:latin typeface="+mn-lt"/>
              <a:ea typeface="+mn-ea"/>
              <a:cs typeface="+mn-cs"/>
            </a:rPr>
            <a:t>　一般廃棄物処理施設については、平成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年度に新設した蓬田村ホタテガイ養殖残渣堆肥化処理施設により、減価償却率は低くなっている。</a:t>
          </a:r>
          <a:r>
            <a:rPr lang="ja-JP" altLang="ja-JP" sz="1050" b="0" i="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（次ページへ続く）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6174A7-794B-42F3-9470-C9D504795C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E791C7-21BC-4F3B-A383-37AA75B724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079C15-DDAD-45B2-81C7-8EF2D888A7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6435FB-D5A4-47FF-A2AF-31E377EBA4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50F8D2-6EDB-40AD-87E7-FCEB66D586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5FF279-DE39-4B28-B709-B103D8A7FB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2A82D8-05D3-42DC-8A3F-91AA431229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A94F9B-C477-47F3-B3F9-C0D34D7045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B709BC-2158-47B7-91B5-5F932C4874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0A6F72-B8EA-43CF-ACD3-40689821F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C2AF87-9D46-48F9-A1C6-C2F96B9B7C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C66F5B-A8A5-4CD0-B82C-75BD82209D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02B748-55ED-49D2-9714-6FC3D01756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0CC9C5-3067-4E07-8985-66BEB99595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ACEB67-3B2D-4EA2-9C3C-807F822921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9B8C922-3DF1-47E9-BF41-20E8B91D96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B0C343-6F3D-4FD2-B2A6-0DD211B13F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C5F753-81B6-40B3-8C25-21A2972CFB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5BD2C7-37D4-42B5-85A8-68BA5B451E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8DD856-F82C-4127-9E3D-680A636A0E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233043-614F-4935-AD87-75BA8AC266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DD94831-7B3F-49F8-8BCB-BAF9D0B736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B6436B-2AA4-4616-B0FC-BCE4BA5558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035387-2CE6-492F-9ADA-7283E076F35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3FE55E-599E-4441-9BB6-69263BDAA5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D4B477-9E02-428E-88EE-7E752D561F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932113-50EC-40D3-BC6A-5AB64C3FA3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3F5EE5-43BA-48BA-9A78-E801B0EF53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68F6E3-6FB6-46CC-BDCC-8EEAF563D4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F66413-3A32-4BC8-9F41-F70F552EBE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574541-0B78-4E26-9320-ABBED0C93E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923F72-D862-49ED-8967-A825154EE7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B4DDA0-CFF9-4C62-8308-57FE39EE89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8CCC4B-E3A0-4FB0-A25D-1A3BE4EBF7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91E8FB-873B-4F89-8EA0-B1A9BC535A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EB8B96-C999-4F05-BD6A-B325984932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DA32F0-BA7B-488B-B4FE-422D88BF39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31CB17-EB09-4433-B533-DB52635DD9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BC90CD-7954-499F-9E18-D5BFAFFF4CB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FB8E7DF-8872-42F6-9DC4-6FF9021543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0E9E675-927B-4204-8BD7-96756C1D60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CABC989-BC70-43CA-840A-1D5A3040FE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7E56347-EEE3-449D-9B54-6714509CF9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3E030BF-B474-4EB8-BF8E-47DC4DD4F9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07C6A2C-46DC-4F22-BA44-D4BD2EF239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81A1E41-A7ED-443F-938F-CD7E084154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2B22D73-37AD-4659-B9E5-5E6CDEB0B4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9D8067A-A67F-4257-911C-C48FD8635A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1E7B2F1-F4F1-4A31-8AD6-A9529240BD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CEFB1B9-EA95-47F5-842D-1ADF47F4EA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D59B9A0-4370-45EB-B68A-F74FBBC240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3B80599-428A-4284-A5C0-E456AD5621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CCCB24-9FF3-4F9A-971D-77A621B1A6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A4EB342-F473-4F58-A3D5-5D58BA557F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F10A775-CB2E-4328-986A-48A7823BA4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A7C223F-0BDA-4204-BE22-F618D70C81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3F233D6-F0E7-4177-BF78-DFF268BC37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F1F74D1-0858-414A-B4B0-42D20B4D14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5435843-1B45-493F-A54B-96112BCD46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AEFA6C6-18CF-4463-9611-186CBEF7A74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E62A154-E538-4FF4-9308-0E3364F1217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BA395EB-5F16-4F6F-93A9-A051E8318F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EC318BB-6CA4-4218-ABA2-F35E8C0ECCA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9DB03F4-CEC4-40FB-9F89-B2961E5439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38CD905-3141-41DF-A6F0-25975A7C94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CD45E53-A529-4E3F-9DFF-D154EBBF22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4571599-77CD-422E-9CBB-608690EBDF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733B9C1-42EF-466D-8ABF-151F6F5B67E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960F923-7156-4AC4-82F7-E263B1503CD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65E24CE-69E3-4A4B-997C-831F634FBED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3904E69-C819-4B50-B4C4-2A62A38E52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3E16853-099A-4C26-9A52-676E4CBEEE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E6FBF3C-9C2B-4D7C-845F-BC5173FD855B}"/>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A96ED90-A1C4-42DA-A3F0-85D16D40666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434336B-5B66-467C-BA5F-9DE1C000DA1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7B92582-484D-4B61-B16B-966C45C80AB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B59ED1E1-55BB-44E6-8F97-54BB4C673622}"/>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8BAF553-8EC2-433F-96E7-DB2EAECEFBDA}"/>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82E4E8EE-61DC-4193-A3B1-81E77F6EAA3B}"/>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6157B830-2F33-4CA3-B365-7839A57D5675}"/>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C99AB623-97AD-4E2A-81D9-5E7D022F1DAF}"/>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4E7D938E-20BA-4CE6-8881-8D550F40CED9}"/>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7BF170-AD4D-40BF-9737-2B3905850D28}"/>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A7C5D3E-FA7B-45DA-A848-EF48F1B9D6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B8C99D4-E741-4E94-AB3B-75E7033FD9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5585E0F-A72D-4218-9CAA-0865C3FB8D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4F16B3E-1EFB-46EC-8CF4-EA7AAC5006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96A4B0B-DE3D-4868-A41C-BF020D1E5B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90" name="楕円 89">
          <a:extLst>
            <a:ext uri="{FF2B5EF4-FFF2-40B4-BE49-F238E27FC236}">
              <a16:creationId xmlns:a16="http://schemas.microsoft.com/office/drawing/2014/main" id="{8E9B5BDF-A699-43FF-91C2-4D5D36125DAB}"/>
            </a:ext>
          </a:extLst>
        </xdr:cNvPr>
        <xdr:cNvSpPr/>
      </xdr:nvSpPr>
      <xdr:spPr>
        <a:xfrm>
          <a:off x="4584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21EEF88-54D9-440F-B5B7-7928F7A39CCF}"/>
            </a:ext>
          </a:extLst>
        </xdr:cNvPr>
        <xdr:cNvSpPr txBox="1"/>
      </xdr:nvSpPr>
      <xdr:spPr>
        <a:xfrm>
          <a:off x="4673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92" name="楕円 91">
          <a:extLst>
            <a:ext uri="{FF2B5EF4-FFF2-40B4-BE49-F238E27FC236}">
              <a16:creationId xmlns:a16="http://schemas.microsoft.com/office/drawing/2014/main" id="{9E7CC92D-7633-4154-8D38-42197031C34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37556</xdr:rowOff>
    </xdr:to>
    <xdr:cxnSp macro="">
      <xdr:nvCxnSpPr>
        <xdr:cNvPr id="93" name="直線コネクタ 92">
          <a:extLst>
            <a:ext uri="{FF2B5EF4-FFF2-40B4-BE49-F238E27FC236}">
              <a16:creationId xmlns:a16="http://schemas.microsoft.com/office/drawing/2014/main" id="{E53B63DA-57FC-4A63-A1F7-DEF932C171CA}"/>
            </a:ext>
          </a:extLst>
        </xdr:cNvPr>
        <xdr:cNvCxnSpPr/>
      </xdr:nvCxnSpPr>
      <xdr:spPr>
        <a:xfrm>
          <a:off x="3797300" y="106527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94" name="楕円 93">
          <a:extLst>
            <a:ext uri="{FF2B5EF4-FFF2-40B4-BE49-F238E27FC236}">
              <a16:creationId xmlns:a16="http://schemas.microsoft.com/office/drawing/2014/main" id="{89D8C537-1A05-4BAD-96DE-B9520A3FE6C3}"/>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22860</xdr:rowOff>
    </xdr:to>
    <xdr:cxnSp macro="">
      <xdr:nvCxnSpPr>
        <xdr:cNvPr id="95" name="直線コネクタ 94">
          <a:extLst>
            <a:ext uri="{FF2B5EF4-FFF2-40B4-BE49-F238E27FC236}">
              <a16:creationId xmlns:a16="http://schemas.microsoft.com/office/drawing/2014/main" id="{C0899AE2-598E-4D5E-A384-1E728CD76169}"/>
            </a:ext>
          </a:extLst>
        </xdr:cNvPr>
        <xdr:cNvCxnSpPr/>
      </xdr:nvCxnSpPr>
      <xdr:spPr>
        <a:xfrm>
          <a:off x="2908300" y="106168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6" name="楕円 95">
          <a:extLst>
            <a:ext uri="{FF2B5EF4-FFF2-40B4-BE49-F238E27FC236}">
              <a16:creationId xmlns:a16="http://schemas.microsoft.com/office/drawing/2014/main" id="{55031582-EF8F-474D-BAFF-1780BD572965}"/>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158387</xdr:rowOff>
    </xdr:to>
    <xdr:cxnSp macro="">
      <xdr:nvCxnSpPr>
        <xdr:cNvPr id="97" name="直線コネクタ 96">
          <a:extLst>
            <a:ext uri="{FF2B5EF4-FFF2-40B4-BE49-F238E27FC236}">
              <a16:creationId xmlns:a16="http://schemas.microsoft.com/office/drawing/2014/main" id="{0EBF2ED1-B58F-4E1C-B3E1-8317E23AAF3D}"/>
            </a:ext>
          </a:extLst>
        </xdr:cNvPr>
        <xdr:cNvCxnSpPr/>
      </xdr:nvCxnSpPr>
      <xdr:spPr>
        <a:xfrm>
          <a:off x="2019300" y="1058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98" name="楕円 97">
          <a:extLst>
            <a:ext uri="{FF2B5EF4-FFF2-40B4-BE49-F238E27FC236}">
              <a16:creationId xmlns:a16="http://schemas.microsoft.com/office/drawing/2014/main" id="{9BE7CE96-1D1B-4347-96D1-58E4E71F744E}"/>
            </a:ext>
          </a:extLst>
        </xdr:cNvPr>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89807</xdr:rowOff>
    </xdr:from>
    <xdr:to>
      <xdr:col>10</xdr:col>
      <xdr:colOff>114300</xdr:colOff>
      <xdr:row>61</xdr:row>
      <xdr:rowOff>125730</xdr:rowOff>
    </xdr:to>
    <xdr:cxnSp macro="">
      <xdr:nvCxnSpPr>
        <xdr:cNvPr id="99" name="直線コネクタ 98">
          <a:extLst>
            <a:ext uri="{FF2B5EF4-FFF2-40B4-BE49-F238E27FC236}">
              <a16:creationId xmlns:a16="http://schemas.microsoft.com/office/drawing/2014/main" id="{6AF769CA-0EF5-4D6F-9F5D-05A6DBE907FD}"/>
            </a:ext>
          </a:extLst>
        </xdr:cNvPr>
        <xdr:cNvCxnSpPr/>
      </xdr:nvCxnSpPr>
      <xdr:spPr>
        <a:xfrm>
          <a:off x="1130300" y="1054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CFE7D62F-25C2-40A6-8461-75DD9C46CC61}"/>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1CFF0C48-529D-425B-91AF-C4B76C0F5962}"/>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AC8D51C5-E1A2-4A71-927E-2C13C7DE8E41}"/>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7CF43A33-C14D-49B4-B909-4647956A65B0}"/>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04" name="n_1mainValue【体育館・プール】&#10;有形固定資産減価償却率">
          <a:extLst>
            <a:ext uri="{FF2B5EF4-FFF2-40B4-BE49-F238E27FC236}">
              <a16:creationId xmlns:a16="http://schemas.microsoft.com/office/drawing/2014/main" id="{34EB1455-E71E-49A7-A53C-5AFCE7D509C8}"/>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105" name="n_2mainValue【体育館・プール】&#10;有形固定資産減価償却率">
          <a:extLst>
            <a:ext uri="{FF2B5EF4-FFF2-40B4-BE49-F238E27FC236}">
              <a16:creationId xmlns:a16="http://schemas.microsoft.com/office/drawing/2014/main" id="{C3001515-3F0D-4939-A895-4DFB8158AA23}"/>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6" name="n_3mainValue【体育館・プール】&#10;有形固定資産減価償却率">
          <a:extLst>
            <a:ext uri="{FF2B5EF4-FFF2-40B4-BE49-F238E27FC236}">
              <a16:creationId xmlns:a16="http://schemas.microsoft.com/office/drawing/2014/main" id="{13A122A7-72C4-42DF-AB3F-B6A160554889}"/>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107" name="n_4mainValue【体育館・プール】&#10;有形固定資産減価償却率">
          <a:extLst>
            <a:ext uri="{FF2B5EF4-FFF2-40B4-BE49-F238E27FC236}">
              <a16:creationId xmlns:a16="http://schemas.microsoft.com/office/drawing/2014/main" id="{730E405B-B0DE-4757-8F11-BEC60B07C9FC}"/>
            </a:ext>
          </a:extLst>
        </xdr:cNvPr>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EB572DD-B368-4073-8A3B-8FA6FF6E21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BC39421-00A6-40C6-BBF4-2B9DD66DAA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24343E7-5AE3-4641-92CC-3374881F26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DF4E860-EF09-40EA-80C2-C0315E7412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1DFC041-513E-47CF-9782-9D86C42729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4C89A80-B57D-4C8F-9925-20F46AABD8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9EB7018-2043-4BAE-A0E3-3D422DADE2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41EF752-9224-4AD1-AB7A-BE867AB9B3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DA69F58-49EC-488E-ABAB-C93F974EDE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BD6EFFA-B849-4494-8674-AB023179D1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41E16EA7-AA19-47FC-9148-C032FB01348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6E439229-E525-4FCC-820E-1E94A2AEF23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66B78CD1-4D61-4711-BBDC-3D983F5906C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51926220-D541-4AA8-A30A-20B30916729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4822CE52-9A96-42E2-8AE8-E70695D73A2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D8D260E1-EB51-450A-9EA6-4B8E22D674B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BA18DBAE-B3E7-4493-B0B7-FE3DE3B668D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3C7BF48-93C6-433C-9DB9-628A09F22D8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4B22EA2B-78BD-4E84-9851-C8B50C5BFC8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E9706BD7-8123-48FB-9705-081535DE45A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DF601CEA-0D0B-4BBA-9AD8-6870B2D9C87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DE13A68A-89C9-4A0B-8B96-063D2E9618C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5EF9415-0585-40BA-8FBE-E076EE32ED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2EF4D431-9EF4-45E7-8EAE-F1D738FF8F5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EB1AA26B-5353-4A34-B4D7-C9E04C36BD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4C33BA7C-2A2F-4061-9750-678E6953BDE5}"/>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8602917B-5629-453B-BEC6-5356B48F98BB}"/>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411B19F3-7193-4A1B-A044-009D09CDE8B3}"/>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5FB148FF-58E1-4EE6-B1FF-DEAAFF40FC92}"/>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2761B6ED-53FA-4D76-9132-803B6A09AD85}"/>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FFF37CB8-E3CF-408F-ACD6-F871E3A9D3E0}"/>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782EDF5A-3EFB-428B-BF29-B008ACBAACA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73C8E4E6-F017-4592-8C65-1C4FC6989A7C}"/>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EC7C3F28-8489-4C6A-8788-F77CF4B09A78}"/>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40768D08-2828-445C-8366-DDD29F1714B6}"/>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DBA26393-1882-439D-A579-9A2130BC43C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CFC7B01-F785-45C6-A17B-FFC7C85966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3DD5279-A4D3-4B42-B8C6-2C9A27D2C8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EAA48C8-638B-4AFE-9CE2-017954AD07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89D6DB9B-788C-46AE-ABC6-9A40231E9E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C8732BC1-4D8C-415C-8C59-11B39698EB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167023</xdr:rowOff>
    </xdr:from>
    <xdr:to>
      <xdr:col>55</xdr:col>
      <xdr:colOff>50800</xdr:colOff>
      <xdr:row>64</xdr:row>
      <xdr:rowOff>97173</xdr:rowOff>
    </xdr:to>
    <xdr:sp macro="" textlink="">
      <xdr:nvSpPr>
        <xdr:cNvPr id="149" name="楕円 148">
          <a:extLst>
            <a:ext uri="{FF2B5EF4-FFF2-40B4-BE49-F238E27FC236}">
              <a16:creationId xmlns:a16="http://schemas.microsoft.com/office/drawing/2014/main" id="{664E8229-811E-4A56-83B5-4EE7F15365FE}"/>
            </a:ext>
          </a:extLst>
        </xdr:cNvPr>
        <xdr:cNvSpPr/>
      </xdr:nvSpPr>
      <xdr:spPr>
        <a:xfrm>
          <a:off x="10426700" y="109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81950</xdr:rowOff>
    </xdr:from>
    <xdr:ext cx="469744" cy="259045"/>
    <xdr:sp macro="" textlink="">
      <xdr:nvSpPr>
        <xdr:cNvPr id="150" name="【体育館・プール】&#10;一人当たり面積該当値テキスト">
          <a:extLst>
            <a:ext uri="{FF2B5EF4-FFF2-40B4-BE49-F238E27FC236}">
              <a16:creationId xmlns:a16="http://schemas.microsoft.com/office/drawing/2014/main" id="{2C0FC63A-54D4-43FE-8403-B2B94D7CF186}"/>
            </a:ext>
          </a:extLst>
        </xdr:cNvPr>
        <xdr:cNvSpPr txBox="1"/>
      </xdr:nvSpPr>
      <xdr:spPr>
        <a:xfrm>
          <a:off x="10515600" y="1088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168329</xdr:rowOff>
    </xdr:from>
    <xdr:to>
      <xdr:col>50</xdr:col>
      <xdr:colOff>165100</xdr:colOff>
      <xdr:row>64</xdr:row>
      <xdr:rowOff>98479</xdr:rowOff>
    </xdr:to>
    <xdr:sp macro="" textlink="">
      <xdr:nvSpPr>
        <xdr:cNvPr id="151" name="楕円 150">
          <a:extLst>
            <a:ext uri="{FF2B5EF4-FFF2-40B4-BE49-F238E27FC236}">
              <a16:creationId xmlns:a16="http://schemas.microsoft.com/office/drawing/2014/main" id="{1F1611F5-F851-4AC7-93BC-8A759760EA26}"/>
            </a:ext>
          </a:extLst>
        </xdr:cNvPr>
        <xdr:cNvSpPr/>
      </xdr:nvSpPr>
      <xdr:spPr>
        <a:xfrm>
          <a:off x="9588500" y="109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46373</xdr:rowOff>
    </xdr:from>
    <xdr:to>
      <xdr:col>55</xdr:col>
      <xdr:colOff>0</xdr:colOff>
      <xdr:row>64</xdr:row>
      <xdr:rowOff>47679</xdr:rowOff>
    </xdr:to>
    <xdr:cxnSp macro="">
      <xdr:nvCxnSpPr>
        <xdr:cNvPr id="152" name="直線コネクタ 151">
          <a:extLst>
            <a:ext uri="{FF2B5EF4-FFF2-40B4-BE49-F238E27FC236}">
              <a16:creationId xmlns:a16="http://schemas.microsoft.com/office/drawing/2014/main" id="{0411EA0E-C9BA-49F9-8427-CE36AFC7A691}"/>
            </a:ext>
          </a:extLst>
        </xdr:cNvPr>
        <xdr:cNvCxnSpPr/>
      </xdr:nvCxnSpPr>
      <xdr:spPr>
        <a:xfrm flipV="1">
          <a:off x="9639300" y="11019173"/>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169962</xdr:rowOff>
    </xdr:from>
    <xdr:to>
      <xdr:col>46</xdr:col>
      <xdr:colOff>38100</xdr:colOff>
      <xdr:row>64</xdr:row>
      <xdr:rowOff>100112</xdr:rowOff>
    </xdr:to>
    <xdr:sp macro="" textlink="">
      <xdr:nvSpPr>
        <xdr:cNvPr id="153" name="楕円 152">
          <a:extLst>
            <a:ext uri="{FF2B5EF4-FFF2-40B4-BE49-F238E27FC236}">
              <a16:creationId xmlns:a16="http://schemas.microsoft.com/office/drawing/2014/main" id="{0E6E1648-110A-4527-84BE-18ABAC150977}"/>
            </a:ext>
          </a:extLst>
        </xdr:cNvPr>
        <xdr:cNvSpPr/>
      </xdr:nvSpPr>
      <xdr:spPr>
        <a:xfrm>
          <a:off x="8699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47679</xdr:rowOff>
    </xdr:from>
    <xdr:to>
      <xdr:col>50</xdr:col>
      <xdr:colOff>114300</xdr:colOff>
      <xdr:row>64</xdr:row>
      <xdr:rowOff>49312</xdr:rowOff>
    </xdr:to>
    <xdr:cxnSp macro="">
      <xdr:nvCxnSpPr>
        <xdr:cNvPr id="154" name="直線コネクタ 153">
          <a:extLst>
            <a:ext uri="{FF2B5EF4-FFF2-40B4-BE49-F238E27FC236}">
              <a16:creationId xmlns:a16="http://schemas.microsoft.com/office/drawing/2014/main" id="{C16D2191-122A-4CB6-B074-FD383A9C86F0}"/>
            </a:ext>
          </a:extLst>
        </xdr:cNvPr>
        <xdr:cNvCxnSpPr/>
      </xdr:nvCxnSpPr>
      <xdr:spPr>
        <a:xfrm flipV="1">
          <a:off x="8750300" y="110204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171432</xdr:rowOff>
    </xdr:from>
    <xdr:to>
      <xdr:col>41</xdr:col>
      <xdr:colOff>101600</xdr:colOff>
      <xdr:row>64</xdr:row>
      <xdr:rowOff>101582</xdr:rowOff>
    </xdr:to>
    <xdr:sp macro="" textlink="">
      <xdr:nvSpPr>
        <xdr:cNvPr id="155" name="楕円 154">
          <a:extLst>
            <a:ext uri="{FF2B5EF4-FFF2-40B4-BE49-F238E27FC236}">
              <a16:creationId xmlns:a16="http://schemas.microsoft.com/office/drawing/2014/main" id="{A9A2BEC1-7A8F-4519-A7CD-9AE7647D7D52}"/>
            </a:ext>
          </a:extLst>
        </xdr:cNvPr>
        <xdr:cNvSpPr/>
      </xdr:nvSpPr>
      <xdr:spPr>
        <a:xfrm>
          <a:off x="7810500" y="109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49312</xdr:rowOff>
    </xdr:from>
    <xdr:to>
      <xdr:col>45</xdr:col>
      <xdr:colOff>177800</xdr:colOff>
      <xdr:row>64</xdr:row>
      <xdr:rowOff>50782</xdr:rowOff>
    </xdr:to>
    <xdr:cxnSp macro="">
      <xdr:nvCxnSpPr>
        <xdr:cNvPr id="156" name="直線コネクタ 155">
          <a:extLst>
            <a:ext uri="{FF2B5EF4-FFF2-40B4-BE49-F238E27FC236}">
              <a16:creationId xmlns:a16="http://schemas.microsoft.com/office/drawing/2014/main" id="{197B20F2-1898-4542-AE5F-AC91802BE675}"/>
            </a:ext>
          </a:extLst>
        </xdr:cNvPr>
        <xdr:cNvCxnSpPr/>
      </xdr:nvCxnSpPr>
      <xdr:spPr>
        <a:xfrm flipV="1">
          <a:off x="7861300" y="110221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2105</xdr:rowOff>
    </xdr:from>
    <xdr:to>
      <xdr:col>36</xdr:col>
      <xdr:colOff>165100</xdr:colOff>
      <xdr:row>64</xdr:row>
      <xdr:rowOff>103705</xdr:rowOff>
    </xdr:to>
    <xdr:sp macro="" textlink="">
      <xdr:nvSpPr>
        <xdr:cNvPr id="157" name="楕円 156">
          <a:extLst>
            <a:ext uri="{FF2B5EF4-FFF2-40B4-BE49-F238E27FC236}">
              <a16:creationId xmlns:a16="http://schemas.microsoft.com/office/drawing/2014/main" id="{C655EA13-CE1D-4F3D-B814-665AAFF1F017}"/>
            </a:ext>
          </a:extLst>
        </xdr:cNvPr>
        <xdr:cNvSpPr/>
      </xdr:nvSpPr>
      <xdr:spPr>
        <a:xfrm>
          <a:off x="6921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50782</xdr:rowOff>
    </xdr:from>
    <xdr:to>
      <xdr:col>41</xdr:col>
      <xdr:colOff>50800</xdr:colOff>
      <xdr:row>64</xdr:row>
      <xdr:rowOff>52905</xdr:rowOff>
    </xdr:to>
    <xdr:cxnSp macro="">
      <xdr:nvCxnSpPr>
        <xdr:cNvPr id="158" name="直線コネクタ 157">
          <a:extLst>
            <a:ext uri="{FF2B5EF4-FFF2-40B4-BE49-F238E27FC236}">
              <a16:creationId xmlns:a16="http://schemas.microsoft.com/office/drawing/2014/main" id="{00216896-F675-480B-8BCE-5664A3681880}"/>
            </a:ext>
          </a:extLst>
        </xdr:cNvPr>
        <xdr:cNvCxnSpPr/>
      </xdr:nvCxnSpPr>
      <xdr:spPr>
        <a:xfrm flipV="1">
          <a:off x="6972300" y="1102358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523881C9-8499-40F1-81A2-2CB67F859B7B}"/>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E1C466BA-0468-478F-940F-5EF39EA4571C}"/>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F4244048-8A17-477D-8A75-343FE16F162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9803910D-E087-40F5-B9E1-E0C9109D7201}"/>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89606</xdr:rowOff>
    </xdr:from>
    <xdr:ext cx="469744" cy="259045"/>
    <xdr:sp macro="" textlink="">
      <xdr:nvSpPr>
        <xdr:cNvPr id="163" name="n_1mainValue【体育館・プール】&#10;一人当たり面積">
          <a:extLst>
            <a:ext uri="{FF2B5EF4-FFF2-40B4-BE49-F238E27FC236}">
              <a16:creationId xmlns:a16="http://schemas.microsoft.com/office/drawing/2014/main" id="{D6083429-61D0-4DF3-85FE-556A35B4D9B9}"/>
            </a:ext>
          </a:extLst>
        </xdr:cNvPr>
        <xdr:cNvSpPr txBox="1"/>
      </xdr:nvSpPr>
      <xdr:spPr>
        <a:xfrm>
          <a:off x="9391727" y="1106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91239</xdr:rowOff>
    </xdr:from>
    <xdr:ext cx="469744" cy="259045"/>
    <xdr:sp macro="" textlink="">
      <xdr:nvSpPr>
        <xdr:cNvPr id="164" name="n_2mainValue【体育館・プール】&#10;一人当たり面積">
          <a:extLst>
            <a:ext uri="{FF2B5EF4-FFF2-40B4-BE49-F238E27FC236}">
              <a16:creationId xmlns:a16="http://schemas.microsoft.com/office/drawing/2014/main" id="{39B90538-F46C-4343-A39E-8E16815641D3}"/>
            </a:ext>
          </a:extLst>
        </xdr:cNvPr>
        <xdr:cNvSpPr txBox="1"/>
      </xdr:nvSpPr>
      <xdr:spPr>
        <a:xfrm>
          <a:off x="85154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92709</xdr:rowOff>
    </xdr:from>
    <xdr:ext cx="469744" cy="259045"/>
    <xdr:sp macro="" textlink="">
      <xdr:nvSpPr>
        <xdr:cNvPr id="165" name="n_3mainValue【体育館・プール】&#10;一人当たり面積">
          <a:extLst>
            <a:ext uri="{FF2B5EF4-FFF2-40B4-BE49-F238E27FC236}">
              <a16:creationId xmlns:a16="http://schemas.microsoft.com/office/drawing/2014/main" id="{90BD7EF5-D2E6-4E7D-8B89-F990D4749F7F}"/>
            </a:ext>
          </a:extLst>
        </xdr:cNvPr>
        <xdr:cNvSpPr txBox="1"/>
      </xdr:nvSpPr>
      <xdr:spPr>
        <a:xfrm>
          <a:off x="7626427" y="110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94832</xdr:rowOff>
    </xdr:from>
    <xdr:ext cx="469744" cy="259045"/>
    <xdr:sp macro="" textlink="">
      <xdr:nvSpPr>
        <xdr:cNvPr id="166" name="n_4mainValue【体育館・プール】&#10;一人当たり面積">
          <a:extLst>
            <a:ext uri="{FF2B5EF4-FFF2-40B4-BE49-F238E27FC236}">
              <a16:creationId xmlns:a16="http://schemas.microsoft.com/office/drawing/2014/main" id="{C116A48F-7DFA-48EA-8C96-5016E315091F}"/>
            </a:ext>
          </a:extLst>
        </xdr:cNvPr>
        <xdr:cNvSpPr txBox="1"/>
      </xdr:nvSpPr>
      <xdr:spPr>
        <a:xfrm>
          <a:off x="67374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3CF6C4C3-8607-4FB1-A303-3752797EF6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91350B1-3970-44E7-B4DA-8E62329B17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574B829-9CF0-44EC-84A9-A1B19887E4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F060EB62-6CAB-4632-AF60-86433ED6F3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F0D63F1-A77F-4194-9763-5990C88773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EFB8620B-1036-43CF-AD3B-A27FCD799F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EB8A1D0D-CB65-4C0C-8C75-E1FDF608C5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1F89E2F-38B7-447F-9817-0441E1C5821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653F2BC5-5239-47DA-87C6-614413939C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4E3E281C-97EF-4516-AB11-E000FFBFE2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34C8F540-ACF0-4D5C-99D5-2606467574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B56C9E43-086B-4265-988C-56B65A4A5E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C97609B3-C3B7-408B-A00C-872AA44F02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8A7EAAA-026A-4461-8A5A-B6725E48C1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3BCC8B70-A4FC-4299-8CD4-981BC5CC5B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51924B1A-1B03-4499-85B7-D7BCF23F01A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836B0016-0D10-4986-8424-91BB24A523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B0184B07-0953-43D1-8B19-77DD5C7D42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26B69FFB-56B9-4B71-A819-3970984954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D3A5BF7E-B17A-4619-ACEC-0A4B9DF271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B28CA413-5BD1-4EAF-A2EF-A9A28A8D51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759E454A-2EE5-44FC-B26D-145FE12B23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B2D8163F-BA85-4DC2-ACA3-CFC3C6DA3D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92868E1C-6F1D-4C59-81C2-70B38D938F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DEAE44C2-7A8B-4941-B3FA-CA96412BC8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777F43A-C777-464D-9239-7A3BAF0CCF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A845A056-FE0C-4EF4-99A6-83D1B194FC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44C0F31C-044B-4D64-BC57-ADD17B0758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9EB413C8-B16F-4B7D-97E9-92DA9ADA6C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75CD9812-CCB7-4168-9D28-B5F52182C5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8207AF35-DBD6-48CE-AE0E-956F55AC9B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112AC2E4-7E85-4DDF-88BF-EB17C2FD6D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F434736C-F97A-46F0-BD08-AD4C2B0B51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469CA587-16B4-4715-9203-469ECBD059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44EA9AD2-F4C0-4CBA-9085-0FE9F73B49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5486E1A8-3223-40D1-907D-FDB6A62A35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25539D92-EDF9-4782-ABCF-33D1A3B033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EEB7AAFB-0612-443D-BF75-B6877DED69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8CB936B4-A81D-415F-83BA-DF4EE99769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1D49D392-EA3F-476F-AB15-E06ECCC1EE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3D742B91-1436-4B62-B7F9-544BBE9D55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384502E1-9BCF-40F0-A4CB-5DA8CD1E71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90DD7D74-34F6-4C7B-8D1E-9DD07AB2C0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514D098F-1C1B-4040-98BD-899FA1657D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D6FF9B73-C833-475B-A46F-81D0DA7F5F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16CA5870-2F0A-4164-8D0B-D18EBEE48B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123A3B19-FC43-4655-9DCD-C2C378C870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DBC5E18F-9AC7-445B-B283-9000E8C094D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2D2C66C9-4142-4012-BCB0-4099B9777A2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0A1EEA9E-982B-4813-972F-1098165FC24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5D0D2512-B8B9-4210-B03F-795B543C9F6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16D6EDFB-C311-4D0F-88F7-B8462BA7262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24CC9E7B-D552-4E0F-8DEA-78659DADD34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5B9519AA-24FD-4669-B04A-2E29073FF8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DA34E09A-B444-4E4B-89DF-DD7602188BF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8141B78E-15B6-4DEF-88E9-DDF832F582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C7666067-A8A4-47E7-84D7-13E3738641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EBF9C379-AEEE-4ACE-9C6A-599ADF2BD77C}"/>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B9FB252F-7294-4C2C-8DCE-BC05F146E1C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47FD4479-F05A-499E-A743-556C3E37DB1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DF086DD5-3768-400E-80E9-890303FF39B4}"/>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8" name="直線コネクタ 227">
          <a:extLst>
            <a:ext uri="{FF2B5EF4-FFF2-40B4-BE49-F238E27FC236}">
              <a16:creationId xmlns:a16="http://schemas.microsoft.com/office/drawing/2014/main" id="{1CB54B23-7184-4000-99F4-C7B25FC636A8}"/>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135111A9-BB5B-405C-8776-93F00562220F}"/>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30" name="フローチャート: 判断 229">
          <a:extLst>
            <a:ext uri="{FF2B5EF4-FFF2-40B4-BE49-F238E27FC236}">
              <a16:creationId xmlns:a16="http://schemas.microsoft.com/office/drawing/2014/main" id="{C38E8F5D-907D-46A8-88C9-F3ECDA2B640D}"/>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31" name="フローチャート: 判断 230">
          <a:extLst>
            <a:ext uri="{FF2B5EF4-FFF2-40B4-BE49-F238E27FC236}">
              <a16:creationId xmlns:a16="http://schemas.microsoft.com/office/drawing/2014/main" id="{41C295EC-E0CB-4958-8C9A-A90FC927B43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32" name="フローチャート: 判断 231">
          <a:extLst>
            <a:ext uri="{FF2B5EF4-FFF2-40B4-BE49-F238E27FC236}">
              <a16:creationId xmlns:a16="http://schemas.microsoft.com/office/drawing/2014/main" id="{2EFC7A7E-A0EE-46AA-8847-D90BFB18B231}"/>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33" name="フローチャート: 判断 232">
          <a:extLst>
            <a:ext uri="{FF2B5EF4-FFF2-40B4-BE49-F238E27FC236}">
              <a16:creationId xmlns:a16="http://schemas.microsoft.com/office/drawing/2014/main" id="{D6322C87-A388-45CD-9D4F-F1B5F44657E6}"/>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34" name="フローチャート: 判断 233">
          <a:extLst>
            <a:ext uri="{FF2B5EF4-FFF2-40B4-BE49-F238E27FC236}">
              <a16:creationId xmlns:a16="http://schemas.microsoft.com/office/drawing/2014/main" id="{AF17D71E-C22F-4190-87A2-FF2683934452}"/>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251A4FDE-BD22-4F32-9004-4DEDCA99AF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68544C2E-3B3D-4498-8523-8CCEC9C4A4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4079A459-8F3F-4BA3-8CDF-650A9C07B1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E55D8242-2914-4179-8AA6-D17D12F429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CECD46E1-6737-4BA0-AFDA-D947A58E4D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240" name="楕円 239">
          <a:extLst>
            <a:ext uri="{FF2B5EF4-FFF2-40B4-BE49-F238E27FC236}">
              <a16:creationId xmlns:a16="http://schemas.microsoft.com/office/drawing/2014/main" id="{CA03E730-DF0B-43A2-8CA7-78679799286F}"/>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32753324-D101-48DA-BE15-91D0558B2D80}"/>
            </a:ext>
          </a:extLst>
        </xdr:cNvPr>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61323</xdr:rowOff>
    </xdr:from>
    <xdr:to>
      <xdr:col>81</xdr:col>
      <xdr:colOff>101600</xdr:colOff>
      <xdr:row>37</xdr:row>
      <xdr:rowOff>162923</xdr:rowOff>
    </xdr:to>
    <xdr:sp macro="" textlink="">
      <xdr:nvSpPr>
        <xdr:cNvPr id="242" name="楕円 241">
          <a:extLst>
            <a:ext uri="{FF2B5EF4-FFF2-40B4-BE49-F238E27FC236}">
              <a16:creationId xmlns:a16="http://schemas.microsoft.com/office/drawing/2014/main" id="{310913AE-E8E1-41EC-82D2-A6C43EABA687}"/>
            </a:ext>
          </a:extLst>
        </xdr:cNvPr>
        <xdr:cNvSpPr/>
      </xdr:nvSpPr>
      <xdr:spPr>
        <a:xfrm>
          <a:off x="15430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112123</xdr:rowOff>
    </xdr:from>
    <xdr:to>
      <xdr:col>85</xdr:col>
      <xdr:colOff>127000</xdr:colOff>
      <xdr:row>38</xdr:row>
      <xdr:rowOff>64770</xdr:rowOff>
    </xdr:to>
    <xdr:cxnSp macro="">
      <xdr:nvCxnSpPr>
        <xdr:cNvPr id="243" name="直線コネクタ 242">
          <a:extLst>
            <a:ext uri="{FF2B5EF4-FFF2-40B4-BE49-F238E27FC236}">
              <a16:creationId xmlns:a16="http://schemas.microsoft.com/office/drawing/2014/main" id="{73800D45-5B11-441A-A13D-0CC85579066E}"/>
            </a:ext>
          </a:extLst>
        </xdr:cNvPr>
        <xdr:cNvCxnSpPr/>
      </xdr:nvCxnSpPr>
      <xdr:spPr>
        <a:xfrm>
          <a:off x="15481300" y="645577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244" name="楕円 243">
          <a:extLst>
            <a:ext uri="{FF2B5EF4-FFF2-40B4-BE49-F238E27FC236}">
              <a16:creationId xmlns:a16="http://schemas.microsoft.com/office/drawing/2014/main" id="{BBAF8CC5-2B3E-4A48-8A53-37CAFCFED7A9}"/>
            </a:ext>
          </a:extLst>
        </xdr:cNvPr>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149678</xdr:rowOff>
    </xdr:to>
    <xdr:cxnSp macro="">
      <xdr:nvCxnSpPr>
        <xdr:cNvPr id="245" name="直線コネクタ 244">
          <a:extLst>
            <a:ext uri="{FF2B5EF4-FFF2-40B4-BE49-F238E27FC236}">
              <a16:creationId xmlns:a16="http://schemas.microsoft.com/office/drawing/2014/main" id="{6D518A1C-E003-4A9B-AEF8-6B8FD1568F98}"/>
            </a:ext>
          </a:extLst>
        </xdr:cNvPr>
        <xdr:cNvCxnSpPr/>
      </xdr:nvCxnSpPr>
      <xdr:spPr>
        <a:xfrm flipV="1">
          <a:off x="14592300" y="64557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246" name="楕円 245">
          <a:extLst>
            <a:ext uri="{FF2B5EF4-FFF2-40B4-BE49-F238E27FC236}">
              <a16:creationId xmlns:a16="http://schemas.microsoft.com/office/drawing/2014/main" id="{73F204DB-EE16-4860-B106-BB6B397056D0}"/>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37</xdr:row>
      <xdr:rowOff>149678</xdr:rowOff>
    </xdr:to>
    <xdr:cxnSp macro="">
      <xdr:nvCxnSpPr>
        <xdr:cNvPr id="247" name="直線コネクタ 246">
          <a:extLst>
            <a:ext uri="{FF2B5EF4-FFF2-40B4-BE49-F238E27FC236}">
              <a16:creationId xmlns:a16="http://schemas.microsoft.com/office/drawing/2014/main" id="{B0E2523B-D6CA-406B-A813-A9DF8127D8A1}"/>
            </a:ext>
          </a:extLst>
        </xdr:cNvPr>
        <xdr:cNvCxnSpPr/>
      </xdr:nvCxnSpPr>
      <xdr:spPr>
        <a:xfrm>
          <a:off x="13703300" y="644924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248" name="楕円 247">
          <a:extLst>
            <a:ext uri="{FF2B5EF4-FFF2-40B4-BE49-F238E27FC236}">
              <a16:creationId xmlns:a16="http://schemas.microsoft.com/office/drawing/2014/main" id="{0F036BB5-A237-45BA-BF10-DDD8E53DBC1A}"/>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110490</xdr:rowOff>
    </xdr:to>
    <xdr:cxnSp macro="">
      <xdr:nvCxnSpPr>
        <xdr:cNvPr id="249" name="直線コネクタ 248">
          <a:extLst>
            <a:ext uri="{FF2B5EF4-FFF2-40B4-BE49-F238E27FC236}">
              <a16:creationId xmlns:a16="http://schemas.microsoft.com/office/drawing/2014/main" id="{704D33B6-C790-4F80-AF52-C36B0971BDE8}"/>
            </a:ext>
          </a:extLst>
        </xdr:cNvPr>
        <xdr:cNvCxnSpPr/>
      </xdr:nvCxnSpPr>
      <xdr:spPr>
        <a:xfrm flipV="1">
          <a:off x="12814300" y="644924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63D5C124-BEA1-46AA-9833-FC3999B5EE53}"/>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3A8C4916-FE1F-47EF-AE70-9BE672233377}"/>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39D31C00-0C28-4A12-A7EE-43A460938FDE}"/>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514A9EE2-802E-46D6-97B9-6E784470000F}"/>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8000</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3AA11E51-1ABA-4F6F-AF78-F55542AA0F6B}"/>
            </a:ext>
          </a:extLst>
        </xdr:cNvPr>
        <xdr:cNvSpPr txBox="1"/>
      </xdr:nvSpPr>
      <xdr:spPr>
        <a:xfrm>
          <a:off x="15266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A6ECCBAB-2B12-4E18-A9DE-C0207EB5C5B5}"/>
            </a:ext>
          </a:extLst>
        </xdr:cNvPr>
        <xdr:cNvSpPr txBox="1"/>
      </xdr:nvSpPr>
      <xdr:spPr>
        <a:xfrm>
          <a:off x="14389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4689C9FB-2F18-430F-AD77-7C9FBCAF7BAF}"/>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EAD4E54A-F31B-4337-88A3-657ED50882CA}"/>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83FE63CD-9B35-4C2E-8CBF-3A6EEAD6A5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B84981D7-E5D3-4D40-B1AA-1597F8E70B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35C045C3-F9AE-47A5-8514-B863433CD6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2D51AF38-D516-45BC-BBE7-192AA6F20A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90DF7E46-38BD-4812-BDE3-15B8B47890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C0BAA842-A903-4578-A4CD-FD57AFA527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EEDF2E3D-CEC4-4D53-B2DB-A8606C079C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3E5ECCA2-4A6F-47A8-91D8-F1E8327325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9B45042B-354C-4EB6-9A98-88E33BDE1C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264D3CE3-BD82-4FD5-AF06-1AB00535E0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a:extLst>
            <a:ext uri="{FF2B5EF4-FFF2-40B4-BE49-F238E27FC236}">
              <a16:creationId xmlns:a16="http://schemas.microsoft.com/office/drawing/2014/main" id="{94DAEAFD-D5E7-485E-B42D-E3A976BFDF7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a:extLst>
            <a:ext uri="{FF2B5EF4-FFF2-40B4-BE49-F238E27FC236}">
              <a16:creationId xmlns:a16="http://schemas.microsoft.com/office/drawing/2014/main" id="{495BBCD1-FE7D-4CB5-93A7-BE078C3BD47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a:extLst>
            <a:ext uri="{FF2B5EF4-FFF2-40B4-BE49-F238E27FC236}">
              <a16:creationId xmlns:a16="http://schemas.microsoft.com/office/drawing/2014/main" id="{81C402C9-6F7D-4817-AF2A-414E0E8095C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a:extLst>
            <a:ext uri="{FF2B5EF4-FFF2-40B4-BE49-F238E27FC236}">
              <a16:creationId xmlns:a16="http://schemas.microsoft.com/office/drawing/2014/main" id="{E84DDBB2-F074-4630-ADE7-A1E8173372D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a:extLst>
            <a:ext uri="{FF2B5EF4-FFF2-40B4-BE49-F238E27FC236}">
              <a16:creationId xmlns:a16="http://schemas.microsoft.com/office/drawing/2014/main" id="{7E0B7F50-CE1B-4D25-8EDF-41F42D7EB5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a:extLst>
            <a:ext uri="{FF2B5EF4-FFF2-40B4-BE49-F238E27FC236}">
              <a16:creationId xmlns:a16="http://schemas.microsoft.com/office/drawing/2014/main" id="{98B1CB57-2FDB-47F4-84FF-EB12EC5F198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a:extLst>
            <a:ext uri="{FF2B5EF4-FFF2-40B4-BE49-F238E27FC236}">
              <a16:creationId xmlns:a16="http://schemas.microsoft.com/office/drawing/2014/main" id="{51ABFC6C-3FB8-49BA-BF3B-AAD7F775B8F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a:extLst>
            <a:ext uri="{FF2B5EF4-FFF2-40B4-BE49-F238E27FC236}">
              <a16:creationId xmlns:a16="http://schemas.microsoft.com/office/drawing/2014/main" id="{121A0456-2758-48C6-AADF-DB24A5281D6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a:extLst>
            <a:ext uri="{FF2B5EF4-FFF2-40B4-BE49-F238E27FC236}">
              <a16:creationId xmlns:a16="http://schemas.microsoft.com/office/drawing/2014/main" id="{BA4A5054-1CE1-432F-BBEC-A6D49D8724A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a:extLst>
            <a:ext uri="{FF2B5EF4-FFF2-40B4-BE49-F238E27FC236}">
              <a16:creationId xmlns:a16="http://schemas.microsoft.com/office/drawing/2014/main" id="{E0149E20-C448-44DA-B7E0-CC6B168A824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a:extLst>
            <a:ext uri="{FF2B5EF4-FFF2-40B4-BE49-F238E27FC236}">
              <a16:creationId xmlns:a16="http://schemas.microsoft.com/office/drawing/2014/main" id="{1BA38E31-118F-4280-8FFE-26E96C71317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a:extLst>
            <a:ext uri="{FF2B5EF4-FFF2-40B4-BE49-F238E27FC236}">
              <a16:creationId xmlns:a16="http://schemas.microsoft.com/office/drawing/2014/main" id="{FC231E3B-F3E0-47A9-A259-F9AC2C7DB48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a:extLst>
            <a:ext uri="{FF2B5EF4-FFF2-40B4-BE49-F238E27FC236}">
              <a16:creationId xmlns:a16="http://schemas.microsoft.com/office/drawing/2014/main" id="{40DEBDCF-6F94-4D87-9E71-920B8E0ABD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a:extLst>
            <a:ext uri="{FF2B5EF4-FFF2-40B4-BE49-F238E27FC236}">
              <a16:creationId xmlns:a16="http://schemas.microsoft.com/office/drawing/2014/main" id="{CA583014-9B1B-450E-ABA1-D49417EA34E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id="{3F5DE800-1238-4978-AF96-6278024659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83" name="直線コネクタ 282">
          <a:extLst>
            <a:ext uri="{FF2B5EF4-FFF2-40B4-BE49-F238E27FC236}">
              <a16:creationId xmlns:a16="http://schemas.microsoft.com/office/drawing/2014/main" id="{46C01267-47E6-472B-8696-66F5C324B50D}"/>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84" name="【一般廃棄物処理施設】&#10;一人当たり有形固定資産（償却資産）額最小値テキスト">
          <a:extLst>
            <a:ext uri="{FF2B5EF4-FFF2-40B4-BE49-F238E27FC236}">
              <a16:creationId xmlns:a16="http://schemas.microsoft.com/office/drawing/2014/main" id="{923C58E6-0975-482C-841F-5D4812015FEC}"/>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85" name="直線コネクタ 284">
          <a:extLst>
            <a:ext uri="{FF2B5EF4-FFF2-40B4-BE49-F238E27FC236}">
              <a16:creationId xmlns:a16="http://schemas.microsoft.com/office/drawing/2014/main" id="{11963FB0-7B42-4682-B1F9-68B75D1DA7DF}"/>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86" name="【一般廃棄物処理施設】&#10;一人当たり有形固定資産（償却資産）額最大値テキスト">
          <a:extLst>
            <a:ext uri="{FF2B5EF4-FFF2-40B4-BE49-F238E27FC236}">
              <a16:creationId xmlns:a16="http://schemas.microsoft.com/office/drawing/2014/main" id="{0FC38B08-D4BE-4563-A47A-B2CC630CC388}"/>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87" name="直線コネクタ 286">
          <a:extLst>
            <a:ext uri="{FF2B5EF4-FFF2-40B4-BE49-F238E27FC236}">
              <a16:creationId xmlns:a16="http://schemas.microsoft.com/office/drawing/2014/main" id="{EB2AF32E-A6EB-4666-9C08-4D7AC101B68F}"/>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288" name="【一般廃棄物処理施設】&#10;一人当たり有形固定資産（償却資産）額平均値テキスト">
          <a:extLst>
            <a:ext uri="{FF2B5EF4-FFF2-40B4-BE49-F238E27FC236}">
              <a16:creationId xmlns:a16="http://schemas.microsoft.com/office/drawing/2014/main" id="{FF1AA77E-1D7B-4E4D-926D-179DCCD68206}"/>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9" name="フローチャート: 判断 288">
          <a:extLst>
            <a:ext uri="{FF2B5EF4-FFF2-40B4-BE49-F238E27FC236}">
              <a16:creationId xmlns:a16="http://schemas.microsoft.com/office/drawing/2014/main" id="{C0254B0C-9064-4FD6-968C-B893152929F9}"/>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90" name="フローチャート: 判断 289">
          <a:extLst>
            <a:ext uri="{FF2B5EF4-FFF2-40B4-BE49-F238E27FC236}">
              <a16:creationId xmlns:a16="http://schemas.microsoft.com/office/drawing/2014/main" id="{1469E0FA-C6A7-4F39-A193-1C77F5EEC4A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91" name="フローチャート: 判断 290">
          <a:extLst>
            <a:ext uri="{FF2B5EF4-FFF2-40B4-BE49-F238E27FC236}">
              <a16:creationId xmlns:a16="http://schemas.microsoft.com/office/drawing/2014/main" id="{D191D38E-F585-419B-BAE3-BEE27C7FE72E}"/>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92" name="フローチャート: 判断 291">
          <a:extLst>
            <a:ext uri="{FF2B5EF4-FFF2-40B4-BE49-F238E27FC236}">
              <a16:creationId xmlns:a16="http://schemas.microsoft.com/office/drawing/2014/main" id="{DEF9E017-623D-48A3-BE4D-51DDB08A12C6}"/>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93" name="フローチャート: 判断 292">
          <a:extLst>
            <a:ext uri="{FF2B5EF4-FFF2-40B4-BE49-F238E27FC236}">
              <a16:creationId xmlns:a16="http://schemas.microsoft.com/office/drawing/2014/main" id="{E531D98F-9D70-41E3-8870-7F71F0F5A474}"/>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C26493C3-4354-4A01-B6F0-116E14F9F6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17592A8E-046D-439C-9BC7-FB90EBEB5C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65E5AD10-11F6-4E19-938D-BCE29E561B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73E4C6BB-0FCC-4DD9-AF3C-37BA16D465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EBE7E204-D183-4E03-85D2-4C37D1575E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344</xdr:rowOff>
    </xdr:from>
    <xdr:to>
      <xdr:col>116</xdr:col>
      <xdr:colOff>114300</xdr:colOff>
      <xdr:row>42</xdr:row>
      <xdr:rowOff>101944</xdr:rowOff>
    </xdr:to>
    <xdr:sp macro="" textlink="">
      <xdr:nvSpPr>
        <xdr:cNvPr id="299" name="楕円 298">
          <a:extLst>
            <a:ext uri="{FF2B5EF4-FFF2-40B4-BE49-F238E27FC236}">
              <a16:creationId xmlns:a16="http://schemas.microsoft.com/office/drawing/2014/main" id="{2AFBF4C4-7CA5-4013-A62A-B2776D30B3B9}"/>
            </a:ext>
          </a:extLst>
        </xdr:cNvPr>
        <xdr:cNvSpPr/>
      </xdr:nvSpPr>
      <xdr:spPr>
        <a:xfrm>
          <a:off x="22110700" y="7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86721</xdr:rowOff>
    </xdr:from>
    <xdr:ext cx="534377" cy="259045"/>
    <xdr:sp macro="" textlink="">
      <xdr:nvSpPr>
        <xdr:cNvPr id="300" name="【一般廃棄物処理施設】&#10;一人当たり有形固定資産（償却資産）額該当値テキスト">
          <a:extLst>
            <a:ext uri="{FF2B5EF4-FFF2-40B4-BE49-F238E27FC236}">
              <a16:creationId xmlns:a16="http://schemas.microsoft.com/office/drawing/2014/main" id="{04EBB969-7D0E-4BEB-AD72-8B6ECACCE303}"/>
            </a:ext>
          </a:extLst>
        </xdr:cNvPr>
        <xdr:cNvSpPr txBox="1"/>
      </xdr:nvSpPr>
      <xdr:spPr>
        <a:xfrm>
          <a:off x="22199600" y="71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1052</xdr:rowOff>
    </xdr:from>
    <xdr:to>
      <xdr:col>112</xdr:col>
      <xdr:colOff>38100</xdr:colOff>
      <xdr:row>42</xdr:row>
      <xdr:rowOff>102652</xdr:rowOff>
    </xdr:to>
    <xdr:sp macro="" textlink="">
      <xdr:nvSpPr>
        <xdr:cNvPr id="301" name="楕円 300">
          <a:extLst>
            <a:ext uri="{FF2B5EF4-FFF2-40B4-BE49-F238E27FC236}">
              <a16:creationId xmlns:a16="http://schemas.microsoft.com/office/drawing/2014/main" id="{2DDFA1A6-E0DD-4A81-9F29-36B2B5F127A6}"/>
            </a:ext>
          </a:extLst>
        </xdr:cNvPr>
        <xdr:cNvSpPr/>
      </xdr:nvSpPr>
      <xdr:spPr>
        <a:xfrm>
          <a:off x="21272500" y="7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51144</xdr:rowOff>
    </xdr:from>
    <xdr:to>
      <xdr:col>116</xdr:col>
      <xdr:colOff>63500</xdr:colOff>
      <xdr:row>42</xdr:row>
      <xdr:rowOff>51852</xdr:rowOff>
    </xdr:to>
    <xdr:cxnSp macro="">
      <xdr:nvCxnSpPr>
        <xdr:cNvPr id="302" name="直線コネクタ 301">
          <a:extLst>
            <a:ext uri="{FF2B5EF4-FFF2-40B4-BE49-F238E27FC236}">
              <a16:creationId xmlns:a16="http://schemas.microsoft.com/office/drawing/2014/main" id="{9EA07F61-A3F6-4AF8-B26C-CC0A46E04230}"/>
            </a:ext>
          </a:extLst>
        </xdr:cNvPr>
        <xdr:cNvCxnSpPr/>
      </xdr:nvCxnSpPr>
      <xdr:spPr>
        <a:xfrm flipV="1">
          <a:off x="21323300" y="7252044"/>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1860</xdr:rowOff>
    </xdr:from>
    <xdr:to>
      <xdr:col>107</xdr:col>
      <xdr:colOff>101600</xdr:colOff>
      <xdr:row>42</xdr:row>
      <xdr:rowOff>103460</xdr:rowOff>
    </xdr:to>
    <xdr:sp macro="" textlink="">
      <xdr:nvSpPr>
        <xdr:cNvPr id="303" name="楕円 302">
          <a:extLst>
            <a:ext uri="{FF2B5EF4-FFF2-40B4-BE49-F238E27FC236}">
              <a16:creationId xmlns:a16="http://schemas.microsoft.com/office/drawing/2014/main" id="{287BF77B-611E-424D-81EE-50D45CC20A02}"/>
            </a:ext>
          </a:extLst>
        </xdr:cNvPr>
        <xdr:cNvSpPr/>
      </xdr:nvSpPr>
      <xdr:spPr>
        <a:xfrm>
          <a:off x="20383500" y="72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51852</xdr:rowOff>
    </xdr:from>
    <xdr:to>
      <xdr:col>111</xdr:col>
      <xdr:colOff>177800</xdr:colOff>
      <xdr:row>42</xdr:row>
      <xdr:rowOff>52660</xdr:rowOff>
    </xdr:to>
    <xdr:cxnSp macro="">
      <xdr:nvCxnSpPr>
        <xdr:cNvPr id="304" name="直線コネクタ 303">
          <a:extLst>
            <a:ext uri="{FF2B5EF4-FFF2-40B4-BE49-F238E27FC236}">
              <a16:creationId xmlns:a16="http://schemas.microsoft.com/office/drawing/2014/main" id="{AA66F7D4-8A45-4B77-B196-F2D94A44E00D}"/>
            </a:ext>
          </a:extLst>
        </xdr:cNvPr>
        <xdr:cNvCxnSpPr/>
      </xdr:nvCxnSpPr>
      <xdr:spPr>
        <a:xfrm flipV="1">
          <a:off x="20434300" y="7252752"/>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2584</xdr:rowOff>
    </xdr:from>
    <xdr:to>
      <xdr:col>102</xdr:col>
      <xdr:colOff>165100</xdr:colOff>
      <xdr:row>42</xdr:row>
      <xdr:rowOff>104184</xdr:rowOff>
    </xdr:to>
    <xdr:sp macro="" textlink="">
      <xdr:nvSpPr>
        <xdr:cNvPr id="305" name="楕円 304">
          <a:extLst>
            <a:ext uri="{FF2B5EF4-FFF2-40B4-BE49-F238E27FC236}">
              <a16:creationId xmlns:a16="http://schemas.microsoft.com/office/drawing/2014/main" id="{D4C272B2-642B-4720-93D8-3416056BD4C2}"/>
            </a:ext>
          </a:extLst>
        </xdr:cNvPr>
        <xdr:cNvSpPr/>
      </xdr:nvSpPr>
      <xdr:spPr>
        <a:xfrm>
          <a:off x="19494500" y="7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52660</xdr:rowOff>
    </xdr:from>
    <xdr:to>
      <xdr:col>107</xdr:col>
      <xdr:colOff>50800</xdr:colOff>
      <xdr:row>42</xdr:row>
      <xdr:rowOff>53384</xdr:rowOff>
    </xdr:to>
    <xdr:cxnSp macro="">
      <xdr:nvCxnSpPr>
        <xdr:cNvPr id="306" name="直線コネクタ 305">
          <a:extLst>
            <a:ext uri="{FF2B5EF4-FFF2-40B4-BE49-F238E27FC236}">
              <a16:creationId xmlns:a16="http://schemas.microsoft.com/office/drawing/2014/main" id="{17800EBE-C052-4066-80E2-3E590977800B}"/>
            </a:ext>
          </a:extLst>
        </xdr:cNvPr>
        <xdr:cNvCxnSpPr/>
      </xdr:nvCxnSpPr>
      <xdr:spPr>
        <a:xfrm flipV="1">
          <a:off x="19545300" y="725356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6016</xdr:rowOff>
    </xdr:from>
    <xdr:to>
      <xdr:col>98</xdr:col>
      <xdr:colOff>38100</xdr:colOff>
      <xdr:row>42</xdr:row>
      <xdr:rowOff>107616</xdr:rowOff>
    </xdr:to>
    <xdr:sp macro="" textlink="">
      <xdr:nvSpPr>
        <xdr:cNvPr id="307" name="楕円 306">
          <a:extLst>
            <a:ext uri="{FF2B5EF4-FFF2-40B4-BE49-F238E27FC236}">
              <a16:creationId xmlns:a16="http://schemas.microsoft.com/office/drawing/2014/main" id="{68746AA2-611C-4F1A-BDFB-F5E4868D80AB}"/>
            </a:ext>
          </a:extLst>
        </xdr:cNvPr>
        <xdr:cNvSpPr/>
      </xdr:nvSpPr>
      <xdr:spPr>
        <a:xfrm>
          <a:off x="18605500" y="72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53384</xdr:rowOff>
    </xdr:from>
    <xdr:to>
      <xdr:col>102</xdr:col>
      <xdr:colOff>114300</xdr:colOff>
      <xdr:row>42</xdr:row>
      <xdr:rowOff>56816</xdr:rowOff>
    </xdr:to>
    <xdr:cxnSp macro="">
      <xdr:nvCxnSpPr>
        <xdr:cNvPr id="308" name="直線コネクタ 307">
          <a:extLst>
            <a:ext uri="{FF2B5EF4-FFF2-40B4-BE49-F238E27FC236}">
              <a16:creationId xmlns:a16="http://schemas.microsoft.com/office/drawing/2014/main" id="{FDAB84F4-E966-4E36-BF3B-CD9A21CEE066}"/>
            </a:ext>
          </a:extLst>
        </xdr:cNvPr>
        <xdr:cNvCxnSpPr/>
      </xdr:nvCxnSpPr>
      <xdr:spPr>
        <a:xfrm flipV="1">
          <a:off x="18656300" y="7254284"/>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C35CFEA7-67C6-424A-8F9D-1269F5E1A32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666DD43C-4068-4B2A-9895-BA771F327AE6}"/>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52DFF874-84AE-45E3-8EAD-F81B45E4A8B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8D9A4ABF-9550-434F-B0E7-1A4034CC6509}"/>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93779</xdr:rowOff>
    </xdr:from>
    <xdr:ext cx="534377" cy="259045"/>
    <xdr:sp macro="" textlink="">
      <xdr:nvSpPr>
        <xdr:cNvPr id="313" name="n_1mainValue【一般廃棄物処理施設】&#10;一人当たり有形固定資産（償却資産）額">
          <a:extLst>
            <a:ext uri="{FF2B5EF4-FFF2-40B4-BE49-F238E27FC236}">
              <a16:creationId xmlns:a16="http://schemas.microsoft.com/office/drawing/2014/main" id="{32AFE65F-2F7E-4D5A-9195-C339B1147BF3}"/>
            </a:ext>
          </a:extLst>
        </xdr:cNvPr>
        <xdr:cNvSpPr txBox="1"/>
      </xdr:nvSpPr>
      <xdr:spPr>
        <a:xfrm>
          <a:off x="21043411" y="72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94587</xdr:rowOff>
    </xdr:from>
    <xdr:ext cx="534377" cy="259045"/>
    <xdr:sp macro="" textlink="">
      <xdr:nvSpPr>
        <xdr:cNvPr id="314" name="n_2mainValue【一般廃棄物処理施設】&#10;一人当たり有形固定資産（償却資産）額">
          <a:extLst>
            <a:ext uri="{FF2B5EF4-FFF2-40B4-BE49-F238E27FC236}">
              <a16:creationId xmlns:a16="http://schemas.microsoft.com/office/drawing/2014/main" id="{06CAFE63-7C03-4393-84BF-90CD9F942ED9}"/>
            </a:ext>
          </a:extLst>
        </xdr:cNvPr>
        <xdr:cNvSpPr txBox="1"/>
      </xdr:nvSpPr>
      <xdr:spPr>
        <a:xfrm>
          <a:off x="20167111" y="72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95311</xdr:rowOff>
    </xdr:from>
    <xdr:ext cx="534377" cy="259045"/>
    <xdr:sp macro="" textlink="">
      <xdr:nvSpPr>
        <xdr:cNvPr id="315" name="n_3mainValue【一般廃棄物処理施設】&#10;一人当たり有形固定資産（償却資産）額">
          <a:extLst>
            <a:ext uri="{FF2B5EF4-FFF2-40B4-BE49-F238E27FC236}">
              <a16:creationId xmlns:a16="http://schemas.microsoft.com/office/drawing/2014/main" id="{4AEC7B19-C1C7-47D0-AC5B-937F139C9961}"/>
            </a:ext>
          </a:extLst>
        </xdr:cNvPr>
        <xdr:cNvSpPr txBox="1"/>
      </xdr:nvSpPr>
      <xdr:spPr>
        <a:xfrm>
          <a:off x="19278111" y="72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98743</xdr:rowOff>
    </xdr:from>
    <xdr:ext cx="534377" cy="259045"/>
    <xdr:sp macro="" textlink="">
      <xdr:nvSpPr>
        <xdr:cNvPr id="316" name="n_4mainValue【一般廃棄物処理施設】&#10;一人当たり有形固定資産（償却資産）額">
          <a:extLst>
            <a:ext uri="{FF2B5EF4-FFF2-40B4-BE49-F238E27FC236}">
              <a16:creationId xmlns:a16="http://schemas.microsoft.com/office/drawing/2014/main" id="{7FB75578-BF94-4101-A244-4BEA4F0208F9}"/>
            </a:ext>
          </a:extLst>
        </xdr:cNvPr>
        <xdr:cNvSpPr txBox="1"/>
      </xdr:nvSpPr>
      <xdr:spPr>
        <a:xfrm>
          <a:off x="18389111" y="72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6B946243-EC78-438B-A4F1-B1257942E2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056BF4A6-E179-4A51-967F-8CB98EF319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2C8F477D-9BB9-4C6D-9B33-0C82970F45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CA1545AB-A435-4123-ACF7-40054EA1FE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D3603155-3291-489D-8443-4AF7418864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2730DDB6-C4C5-423C-9EBD-65ACF91056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4CE36C16-14A3-4C91-8BEE-B78B971E28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765668FB-7F65-4379-856A-4851A48161E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5" name="正方形/長方形 324">
          <a:extLst>
            <a:ext uri="{FF2B5EF4-FFF2-40B4-BE49-F238E27FC236}">
              <a16:creationId xmlns:a16="http://schemas.microsoft.com/office/drawing/2014/main" id="{0B12BB31-7F7C-4B9E-AB22-848AABE608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6" name="正方形/長方形 325">
          <a:extLst>
            <a:ext uri="{FF2B5EF4-FFF2-40B4-BE49-F238E27FC236}">
              <a16:creationId xmlns:a16="http://schemas.microsoft.com/office/drawing/2014/main" id="{11A4A4E7-6E29-4412-93D9-6241C622A7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7" name="正方形/長方形 326">
          <a:extLst>
            <a:ext uri="{FF2B5EF4-FFF2-40B4-BE49-F238E27FC236}">
              <a16:creationId xmlns:a16="http://schemas.microsoft.com/office/drawing/2014/main" id="{2CFB9B4E-4314-497C-A29F-1B39138239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8" name="正方形/長方形 327">
          <a:extLst>
            <a:ext uri="{FF2B5EF4-FFF2-40B4-BE49-F238E27FC236}">
              <a16:creationId xmlns:a16="http://schemas.microsoft.com/office/drawing/2014/main" id="{22289744-D637-494E-A043-F82FA202E8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9" name="正方形/長方形 328">
          <a:extLst>
            <a:ext uri="{FF2B5EF4-FFF2-40B4-BE49-F238E27FC236}">
              <a16:creationId xmlns:a16="http://schemas.microsoft.com/office/drawing/2014/main" id="{E07B4133-BF38-4E21-9A62-316469EF61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0" name="正方形/長方形 329">
          <a:extLst>
            <a:ext uri="{FF2B5EF4-FFF2-40B4-BE49-F238E27FC236}">
              <a16:creationId xmlns:a16="http://schemas.microsoft.com/office/drawing/2014/main" id="{455F74E2-81D4-4C49-82DE-0E280776A9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1" name="正方形/長方形 330">
          <a:extLst>
            <a:ext uri="{FF2B5EF4-FFF2-40B4-BE49-F238E27FC236}">
              <a16:creationId xmlns:a16="http://schemas.microsoft.com/office/drawing/2014/main" id="{7DB8AA5E-5D00-4F9F-9362-0245477BD8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2" name="正方形/長方形 331">
          <a:extLst>
            <a:ext uri="{FF2B5EF4-FFF2-40B4-BE49-F238E27FC236}">
              <a16:creationId xmlns:a16="http://schemas.microsoft.com/office/drawing/2014/main" id="{CF680F36-32B5-47AD-9EBA-4B34DA74905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3" name="正方形/長方形 332">
          <a:extLst>
            <a:ext uri="{FF2B5EF4-FFF2-40B4-BE49-F238E27FC236}">
              <a16:creationId xmlns:a16="http://schemas.microsoft.com/office/drawing/2014/main" id="{FC789FA0-0649-437C-BD6C-C0C4EC4242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4" name="正方形/長方形 333">
          <a:extLst>
            <a:ext uri="{FF2B5EF4-FFF2-40B4-BE49-F238E27FC236}">
              <a16:creationId xmlns:a16="http://schemas.microsoft.com/office/drawing/2014/main" id="{8F623791-4C3D-42E7-9C07-904C9A3C9F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5" name="正方形/長方形 334">
          <a:extLst>
            <a:ext uri="{FF2B5EF4-FFF2-40B4-BE49-F238E27FC236}">
              <a16:creationId xmlns:a16="http://schemas.microsoft.com/office/drawing/2014/main" id="{57D59F0C-8313-4944-985D-89CD34C335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6" name="正方形/長方形 335">
          <a:extLst>
            <a:ext uri="{FF2B5EF4-FFF2-40B4-BE49-F238E27FC236}">
              <a16:creationId xmlns:a16="http://schemas.microsoft.com/office/drawing/2014/main" id="{924E06A9-2694-484C-AACB-92527DF011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7" name="正方形/長方形 336">
          <a:extLst>
            <a:ext uri="{FF2B5EF4-FFF2-40B4-BE49-F238E27FC236}">
              <a16:creationId xmlns:a16="http://schemas.microsoft.com/office/drawing/2014/main" id="{4D2EB986-7061-40FB-A644-4F56C0AB89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8" name="正方形/長方形 337">
          <a:extLst>
            <a:ext uri="{FF2B5EF4-FFF2-40B4-BE49-F238E27FC236}">
              <a16:creationId xmlns:a16="http://schemas.microsoft.com/office/drawing/2014/main" id="{569BBA49-179E-4A66-A099-0B164BEC39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9" name="正方形/長方形 338">
          <a:extLst>
            <a:ext uri="{FF2B5EF4-FFF2-40B4-BE49-F238E27FC236}">
              <a16:creationId xmlns:a16="http://schemas.microsoft.com/office/drawing/2014/main" id="{B789B054-998B-4C2A-B5D5-E503F9E520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0" name="正方形/長方形 339">
          <a:extLst>
            <a:ext uri="{FF2B5EF4-FFF2-40B4-BE49-F238E27FC236}">
              <a16:creationId xmlns:a16="http://schemas.microsoft.com/office/drawing/2014/main" id="{FE127D80-EF1F-480F-B0A4-C979B838B6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1" name="テキスト ボックス 340">
          <a:extLst>
            <a:ext uri="{FF2B5EF4-FFF2-40B4-BE49-F238E27FC236}">
              <a16:creationId xmlns:a16="http://schemas.microsoft.com/office/drawing/2014/main" id="{06A8E44D-3CBB-4BA9-ADB1-847EBD89C6C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2" name="直線コネクタ 341">
          <a:extLst>
            <a:ext uri="{FF2B5EF4-FFF2-40B4-BE49-F238E27FC236}">
              <a16:creationId xmlns:a16="http://schemas.microsoft.com/office/drawing/2014/main" id="{EFB0A227-37C4-4906-8166-227656BB06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3" name="テキスト ボックス 342">
          <a:extLst>
            <a:ext uri="{FF2B5EF4-FFF2-40B4-BE49-F238E27FC236}">
              <a16:creationId xmlns:a16="http://schemas.microsoft.com/office/drawing/2014/main" id="{2E8B69F9-0501-4BAC-9CBC-AC2A726CB9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4" name="直線コネクタ 343">
          <a:extLst>
            <a:ext uri="{FF2B5EF4-FFF2-40B4-BE49-F238E27FC236}">
              <a16:creationId xmlns:a16="http://schemas.microsoft.com/office/drawing/2014/main" id="{CC62929E-02FF-4B97-8968-1B2C72E847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5" name="テキスト ボックス 344">
          <a:extLst>
            <a:ext uri="{FF2B5EF4-FFF2-40B4-BE49-F238E27FC236}">
              <a16:creationId xmlns:a16="http://schemas.microsoft.com/office/drawing/2014/main" id="{461B74D6-F444-4D1E-9BD8-29AE0D8DDD1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6" name="直線コネクタ 345">
          <a:extLst>
            <a:ext uri="{FF2B5EF4-FFF2-40B4-BE49-F238E27FC236}">
              <a16:creationId xmlns:a16="http://schemas.microsoft.com/office/drawing/2014/main" id="{BD84A4F2-0896-46B6-99AA-52FF4C8D15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7" name="テキスト ボックス 346">
          <a:extLst>
            <a:ext uri="{FF2B5EF4-FFF2-40B4-BE49-F238E27FC236}">
              <a16:creationId xmlns:a16="http://schemas.microsoft.com/office/drawing/2014/main" id="{E4718BB9-9FD5-4057-A39E-FDC07C795B4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8" name="直線コネクタ 347">
          <a:extLst>
            <a:ext uri="{FF2B5EF4-FFF2-40B4-BE49-F238E27FC236}">
              <a16:creationId xmlns:a16="http://schemas.microsoft.com/office/drawing/2014/main" id="{DECE4CDF-6245-41E5-9418-9E07431D0F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9" name="テキスト ボックス 348">
          <a:extLst>
            <a:ext uri="{FF2B5EF4-FFF2-40B4-BE49-F238E27FC236}">
              <a16:creationId xmlns:a16="http://schemas.microsoft.com/office/drawing/2014/main" id="{0D37D1F6-EEA1-441D-BA53-40BF1DAB93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0" name="直線コネクタ 349">
          <a:extLst>
            <a:ext uri="{FF2B5EF4-FFF2-40B4-BE49-F238E27FC236}">
              <a16:creationId xmlns:a16="http://schemas.microsoft.com/office/drawing/2014/main" id="{8444E773-425A-45C7-A855-363D83C2C37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1" name="テキスト ボックス 350">
          <a:extLst>
            <a:ext uri="{FF2B5EF4-FFF2-40B4-BE49-F238E27FC236}">
              <a16:creationId xmlns:a16="http://schemas.microsoft.com/office/drawing/2014/main" id="{03E8152E-7005-47D8-91F9-2B1F941060A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2" name="直線コネクタ 351">
          <a:extLst>
            <a:ext uri="{FF2B5EF4-FFF2-40B4-BE49-F238E27FC236}">
              <a16:creationId xmlns:a16="http://schemas.microsoft.com/office/drawing/2014/main" id="{D5F1446B-3BE0-47F5-B94F-BBE5F09EE8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3" name="テキスト ボックス 352">
          <a:extLst>
            <a:ext uri="{FF2B5EF4-FFF2-40B4-BE49-F238E27FC236}">
              <a16:creationId xmlns:a16="http://schemas.microsoft.com/office/drawing/2014/main" id="{C905BB49-296B-4695-A103-25D3A134A1F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4" name="直線コネクタ 353">
          <a:extLst>
            <a:ext uri="{FF2B5EF4-FFF2-40B4-BE49-F238E27FC236}">
              <a16:creationId xmlns:a16="http://schemas.microsoft.com/office/drawing/2014/main" id="{5F3B562A-EA91-4BD0-AF5D-F33B50A4DC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5" name="テキスト ボックス 354">
          <a:extLst>
            <a:ext uri="{FF2B5EF4-FFF2-40B4-BE49-F238E27FC236}">
              <a16:creationId xmlns:a16="http://schemas.microsoft.com/office/drawing/2014/main" id="{99D72C69-EE5F-4F31-92B0-EE57F6C0375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6" name="直線コネクタ 355">
          <a:extLst>
            <a:ext uri="{FF2B5EF4-FFF2-40B4-BE49-F238E27FC236}">
              <a16:creationId xmlns:a16="http://schemas.microsoft.com/office/drawing/2014/main" id="{0976E97A-E5A1-4276-9BC5-C885FE7A5D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消防施設】&#10;有形固定資産減価償却率グラフ枠">
          <a:extLst>
            <a:ext uri="{FF2B5EF4-FFF2-40B4-BE49-F238E27FC236}">
              <a16:creationId xmlns:a16="http://schemas.microsoft.com/office/drawing/2014/main" id="{A2529B90-201E-4E80-9C3E-6B77EC2826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58" name="直線コネクタ 357">
          <a:extLst>
            <a:ext uri="{FF2B5EF4-FFF2-40B4-BE49-F238E27FC236}">
              <a16:creationId xmlns:a16="http://schemas.microsoft.com/office/drawing/2014/main" id="{D365A46C-EC40-4F4C-9DA1-0DBA3285BA41}"/>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9" name="【消防施設】&#10;有形固定資産減価償却率最小値テキスト">
          <a:extLst>
            <a:ext uri="{FF2B5EF4-FFF2-40B4-BE49-F238E27FC236}">
              <a16:creationId xmlns:a16="http://schemas.microsoft.com/office/drawing/2014/main" id="{E2F9FBBC-9C78-482E-9DBF-862FF87FAD3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60" name="直線コネクタ 359">
          <a:extLst>
            <a:ext uri="{FF2B5EF4-FFF2-40B4-BE49-F238E27FC236}">
              <a16:creationId xmlns:a16="http://schemas.microsoft.com/office/drawing/2014/main" id="{FEE59900-98B1-46E5-BA6A-320AD65421D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61" name="【消防施設】&#10;有形固定資産減価償却率最大値テキスト">
          <a:extLst>
            <a:ext uri="{FF2B5EF4-FFF2-40B4-BE49-F238E27FC236}">
              <a16:creationId xmlns:a16="http://schemas.microsoft.com/office/drawing/2014/main" id="{97EA1DC0-68A2-44E7-BB63-C534E37B899B}"/>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62" name="直線コネクタ 361">
          <a:extLst>
            <a:ext uri="{FF2B5EF4-FFF2-40B4-BE49-F238E27FC236}">
              <a16:creationId xmlns:a16="http://schemas.microsoft.com/office/drawing/2014/main" id="{7F1C8D8B-96E9-4992-B089-B52A1399B4E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63" name="【消防施設】&#10;有形固定資産減価償却率平均値テキスト">
          <a:extLst>
            <a:ext uri="{FF2B5EF4-FFF2-40B4-BE49-F238E27FC236}">
              <a16:creationId xmlns:a16="http://schemas.microsoft.com/office/drawing/2014/main" id="{BF39AC02-4557-45BD-B980-120CBA194527}"/>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64" name="フローチャート: 判断 363">
          <a:extLst>
            <a:ext uri="{FF2B5EF4-FFF2-40B4-BE49-F238E27FC236}">
              <a16:creationId xmlns:a16="http://schemas.microsoft.com/office/drawing/2014/main" id="{E0DEC0DD-425E-46CE-9E3C-8D4BD294751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65" name="フローチャート: 判断 364">
          <a:extLst>
            <a:ext uri="{FF2B5EF4-FFF2-40B4-BE49-F238E27FC236}">
              <a16:creationId xmlns:a16="http://schemas.microsoft.com/office/drawing/2014/main" id="{8BC17EA2-1714-45B9-9E2C-71200F25646D}"/>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66" name="フローチャート: 判断 365">
          <a:extLst>
            <a:ext uri="{FF2B5EF4-FFF2-40B4-BE49-F238E27FC236}">
              <a16:creationId xmlns:a16="http://schemas.microsoft.com/office/drawing/2014/main" id="{D207FB91-D364-4B71-9824-0E57003CA3E5}"/>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67" name="フローチャート: 判断 366">
          <a:extLst>
            <a:ext uri="{FF2B5EF4-FFF2-40B4-BE49-F238E27FC236}">
              <a16:creationId xmlns:a16="http://schemas.microsoft.com/office/drawing/2014/main" id="{13BCC8E7-1062-43D6-8CB4-270EF2E8AF21}"/>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68" name="フローチャート: 判断 367">
          <a:extLst>
            <a:ext uri="{FF2B5EF4-FFF2-40B4-BE49-F238E27FC236}">
              <a16:creationId xmlns:a16="http://schemas.microsoft.com/office/drawing/2014/main" id="{5777E4D8-1CDE-4275-833C-5694EC945B2E}"/>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68D9E587-814D-442D-A83E-2FBA1E217A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2595441E-FBA4-49D5-A2BF-C4A9653A8D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79107948-343C-4737-9B05-A9408F4EF8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CD2FC3EA-93BF-4E31-84EF-4B54E88E14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3" name="テキスト ボックス 372">
          <a:extLst>
            <a:ext uri="{FF2B5EF4-FFF2-40B4-BE49-F238E27FC236}">
              <a16:creationId xmlns:a16="http://schemas.microsoft.com/office/drawing/2014/main" id="{143BF9AA-D418-48F9-93B8-8CFB0DDDFF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374" name="楕円 373">
          <a:extLst>
            <a:ext uri="{FF2B5EF4-FFF2-40B4-BE49-F238E27FC236}">
              <a16:creationId xmlns:a16="http://schemas.microsoft.com/office/drawing/2014/main" id="{CC8AF27B-90C6-4A9C-9377-8AF5F0840BC6}"/>
            </a:ext>
          </a:extLst>
        </xdr:cNvPr>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375" name="【消防施設】&#10;有形固定資産減価償却率該当値テキスト">
          <a:extLst>
            <a:ext uri="{FF2B5EF4-FFF2-40B4-BE49-F238E27FC236}">
              <a16:creationId xmlns:a16="http://schemas.microsoft.com/office/drawing/2014/main" id="{C7A3086B-3A15-434D-9C5B-35F5670B6CC9}"/>
            </a:ext>
          </a:extLst>
        </xdr:cNvPr>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54248</xdr:rowOff>
    </xdr:from>
    <xdr:to>
      <xdr:col>81</xdr:col>
      <xdr:colOff>101600</xdr:colOff>
      <xdr:row>84</xdr:row>
      <xdr:rowOff>155848</xdr:rowOff>
    </xdr:to>
    <xdr:sp macro="" textlink="">
      <xdr:nvSpPr>
        <xdr:cNvPr id="376" name="楕円 375">
          <a:extLst>
            <a:ext uri="{FF2B5EF4-FFF2-40B4-BE49-F238E27FC236}">
              <a16:creationId xmlns:a16="http://schemas.microsoft.com/office/drawing/2014/main" id="{D3D71EAE-9A31-4397-8E1B-6AF8CBE86498}"/>
            </a:ext>
          </a:extLst>
        </xdr:cNvPr>
        <xdr:cNvSpPr/>
      </xdr:nvSpPr>
      <xdr:spPr>
        <a:xfrm>
          <a:off x="15430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105048</xdr:rowOff>
    </xdr:from>
    <xdr:to>
      <xdr:col>85</xdr:col>
      <xdr:colOff>127000</xdr:colOff>
      <xdr:row>84</xdr:row>
      <xdr:rowOff>119743</xdr:rowOff>
    </xdr:to>
    <xdr:cxnSp macro="">
      <xdr:nvCxnSpPr>
        <xdr:cNvPr id="377" name="直線コネクタ 376">
          <a:extLst>
            <a:ext uri="{FF2B5EF4-FFF2-40B4-BE49-F238E27FC236}">
              <a16:creationId xmlns:a16="http://schemas.microsoft.com/office/drawing/2014/main" id="{84329C50-7DB2-423C-B9E1-A2BC553C4F45}"/>
            </a:ext>
          </a:extLst>
        </xdr:cNvPr>
        <xdr:cNvCxnSpPr/>
      </xdr:nvCxnSpPr>
      <xdr:spPr>
        <a:xfrm>
          <a:off x="15481300" y="1450684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378" name="楕円 377">
          <a:extLst>
            <a:ext uri="{FF2B5EF4-FFF2-40B4-BE49-F238E27FC236}">
              <a16:creationId xmlns:a16="http://schemas.microsoft.com/office/drawing/2014/main" id="{41C71EA0-E6AF-4A71-AC8A-EB1D5896C32F}"/>
            </a:ext>
          </a:extLst>
        </xdr:cNvPr>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105048</xdr:rowOff>
    </xdr:to>
    <xdr:cxnSp macro="">
      <xdr:nvCxnSpPr>
        <xdr:cNvPr id="379" name="直線コネクタ 378">
          <a:extLst>
            <a:ext uri="{FF2B5EF4-FFF2-40B4-BE49-F238E27FC236}">
              <a16:creationId xmlns:a16="http://schemas.microsoft.com/office/drawing/2014/main" id="{280F9988-5CE3-4041-A1BD-2303A74EC031}"/>
            </a:ext>
          </a:extLst>
        </xdr:cNvPr>
        <xdr:cNvCxnSpPr/>
      </xdr:nvCxnSpPr>
      <xdr:spPr>
        <a:xfrm>
          <a:off x="14592300" y="144937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26488</xdr:rowOff>
    </xdr:from>
    <xdr:to>
      <xdr:col>72</xdr:col>
      <xdr:colOff>38100</xdr:colOff>
      <xdr:row>84</xdr:row>
      <xdr:rowOff>128088</xdr:rowOff>
    </xdr:to>
    <xdr:sp macro="" textlink="">
      <xdr:nvSpPr>
        <xdr:cNvPr id="380" name="楕円 379">
          <a:extLst>
            <a:ext uri="{FF2B5EF4-FFF2-40B4-BE49-F238E27FC236}">
              <a16:creationId xmlns:a16="http://schemas.microsoft.com/office/drawing/2014/main" id="{2CCB87B7-75E9-4649-B3ED-171C71FC9D91}"/>
            </a:ext>
          </a:extLst>
        </xdr:cNvPr>
        <xdr:cNvSpPr/>
      </xdr:nvSpPr>
      <xdr:spPr>
        <a:xfrm>
          <a:off x="13652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84</xdr:row>
      <xdr:rowOff>91984</xdr:rowOff>
    </xdr:to>
    <xdr:cxnSp macro="">
      <xdr:nvCxnSpPr>
        <xdr:cNvPr id="381" name="直線コネクタ 380">
          <a:extLst>
            <a:ext uri="{FF2B5EF4-FFF2-40B4-BE49-F238E27FC236}">
              <a16:creationId xmlns:a16="http://schemas.microsoft.com/office/drawing/2014/main" id="{96E8C418-09FD-4203-A06C-1F7AF7F5FF4B}"/>
            </a:ext>
          </a:extLst>
        </xdr:cNvPr>
        <xdr:cNvCxnSpPr/>
      </xdr:nvCxnSpPr>
      <xdr:spPr>
        <a:xfrm>
          <a:off x="13703300" y="144790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57513</xdr:rowOff>
    </xdr:from>
    <xdr:to>
      <xdr:col>67</xdr:col>
      <xdr:colOff>101600</xdr:colOff>
      <xdr:row>84</xdr:row>
      <xdr:rowOff>159113</xdr:rowOff>
    </xdr:to>
    <xdr:sp macro="" textlink="">
      <xdr:nvSpPr>
        <xdr:cNvPr id="382" name="楕円 381">
          <a:extLst>
            <a:ext uri="{FF2B5EF4-FFF2-40B4-BE49-F238E27FC236}">
              <a16:creationId xmlns:a16="http://schemas.microsoft.com/office/drawing/2014/main" id="{E55EA6DD-6A0D-47F9-8ED2-4A87915E63A5}"/>
            </a:ext>
          </a:extLst>
        </xdr:cNvPr>
        <xdr:cNvSpPr/>
      </xdr:nvSpPr>
      <xdr:spPr>
        <a:xfrm>
          <a:off x="12763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77288</xdr:rowOff>
    </xdr:from>
    <xdr:to>
      <xdr:col>71</xdr:col>
      <xdr:colOff>177800</xdr:colOff>
      <xdr:row>84</xdr:row>
      <xdr:rowOff>108313</xdr:rowOff>
    </xdr:to>
    <xdr:cxnSp macro="">
      <xdr:nvCxnSpPr>
        <xdr:cNvPr id="383" name="直線コネクタ 382">
          <a:extLst>
            <a:ext uri="{FF2B5EF4-FFF2-40B4-BE49-F238E27FC236}">
              <a16:creationId xmlns:a16="http://schemas.microsoft.com/office/drawing/2014/main" id="{E1870245-7324-41A8-B66D-C2F96762732A}"/>
            </a:ext>
          </a:extLst>
        </xdr:cNvPr>
        <xdr:cNvCxnSpPr/>
      </xdr:nvCxnSpPr>
      <xdr:spPr>
        <a:xfrm flipV="1">
          <a:off x="12814300" y="144790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84" name="n_1aveValue【消防施設】&#10;有形固定資産減価償却率">
          <a:extLst>
            <a:ext uri="{FF2B5EF4-FFF2-40B4-BE49-F238E27FC236}">
              <a16:creationId xmlns:a16="http://schemas.microsoft.com/office/drawing/2014/main" id="{507EC25A-F3BE-49F2-844A-473FB044C51B}"/>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85" name="n_2aveValue【消防施設】&#10;有形固定資産減価償却率">
          <a:extLst>
            <a:ext uri="{FF2B5EF4-FFF2-40B4-BE49-F238E27FC236}">
              <a16:creationId xmlns:a16="http://schemas.microsoft.com/office/drawing/2014/main" id="{17A4C3EF-0FC2-4D87-9F29-96B8EAF12F62}"/>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86" name="n_3aveValue【消防施設】&#10;有形固定資産減価償却率">
          <a:extLst>
            <a:ext uri="{FF2B5EF4-FFF2-40B4-BE49-F238E27FC236}">
              <a16:creationId xmlns:a16="http://schemas.microsoft.com/office/drawing/2014/main" id="{7A726B2C-92CE-454D-A554-18D5F3D3CC9E}"/>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87" name="n_4aveValue【消防施設】&#10;有形固定資産減価償却率">
          <a:extLst>
            <a:ext uri="{FF2B5EF4-FFF2-40B4-BE49-F238E27FC236}">
              <a16:creationId xmlns:a16="http://schemas.microsoft.com/office/drawing/2014/main" id="{67D9F8F5-CDF2-47DD-BF7B-19F92746FB9D}"/>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146975</xdr:rowOff>
    </xdr:from>
    <xdr:ext cx="405111" cy="259045"/>
    <xdr:sp macro="" textlink="">
      <xdr:nvSpPr>
        <xdr:cNvPr id="388" name="n_1mainValue【消防施設】&#10;有形固定資産減価償却率">
          <a:extLst>
            <a:ext uri="{FF2B5EF4-FFF2-40B4-BE49-F238E27FC236}">
              <a16:creationId xmlns:a16="http://schemas.microsoft.com/office/drawing/2014/main" id="{2C0B0F42-64A0-49EC-AEB2-74AF26DD5DF0}"/>
            </a:ext>
          </a:extLst>
        </xdr:cNvPr>
        <xdr:cNvSpPr txBox="1"/>
      </xdr:nvSpPr>
      <xdr:spPr>
        <a:xfrm>
          <a:off x="15266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389" name="n_2mainValue【消防施設】&#10;有形固定資産減価償却率">
          <a:extLst>
            <a:ext uri="{FF2B5EF4-FFF2-40B4-BE49-F238E27FC236}">
              <a16:creationId xmlns:a16="http://schemas.microsoft.com/office/drawing/2014/main" id="{014C540A-BCEB-48BD-A446-577D7D3193F6}"/>
            </a:ext>
          </a:extLst>
        </xdr:cNvPr>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119215</xdr:rowOff>
    </xdr:from>
    <xdr:ext cx="405111" cy="259045"/>
    <xdr:sp macro="" textlink="">
      <xdr:nvSpPr>
        <xdr:cNvPr id="390" name="n_3mainValue【消防施設】&#10;有形固定資産減価償却率">
          <a:extLst>
            <a:ext uri="{FF2B5EF4-FFF2-40B4-BE49-F238E27FC236}">
              <a16:creationId xmlns:a16="http://schemas.microsoft.com/office/drawing/2014/main" id="{0FC41432-D162-48D4-8E50-6BCFB839D1B8}"/>
            </a:ext>
          </a:extLst>
        </xdr:cNvPr>
        <xdr:cNvSpPr txBox="1"/>
      </xdr:nvSpPr>
      <xdr:spPr>
        <a:xfrm>
          <a:off x="13500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150240</xdr:rowOff>
    </xdr:from>
    <xdr:ext cx="405111" cy="259045"/>
    <xdr:sp macro="" textlink="">
      <xdr:nvSpPr>
        <xdr:cNvPr id="391" name="n_4mainValue【消防施設】&#10;有形固定資産減価償却率">
          <a:extLst>
            <a:ext uri="{FF2B5EF4-FFF2-40B4-BE49-F238E27FC236}">
              <a16:creationId xmlns:a16="http://schemas.microsoft.com/office/drawing/2014/main" id="{5ED98FDF-1F02-4F26-952D-38801E861498}"/>
            </a:ext>
          </a:extLst>
        </xdr:cNvPr>
        <xdr:cNvSpPr txBox="1"/>
      </xdr:nvSpPr>
      <xdr:spPr>
        <a:xfrm>
          <a:off x="12611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2" name="正方形/長方形 391">
          <a:extLst>
            <a:ext uri="{FF2B5EF4-FFF2-40B4-BE49-F238E27FC236}">
              <a16:creationId xmlns:a16="http://schemas.microsoft.com/office/drawing/2014/main" id="{426400FB-0EA2-43B1-9DF6-E72E394B3D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3" name="正方形/長方形 392">
          <a:extLst>
            <a:ext uri="{FF2B5EF4-FFF2-40B4-BE49-F238E27FC236}">
              <a16:creationId xmlns:a16="http://schemas.microsoft.com/office/drawing/2014/main" id="{7C950B41-0FE8-46D0-A40C-0AB32FEDA0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4" name="正方形/長方形 393">
          <a:extLst>
            <a:ext uri="{FF2B5EF4-FFF2-40B4-BE49-F238E27FC236}">
              <a16:creationId xmlns:a16="http://schemas.microsoft.com/office/drawing/2014/main" id="{405CC268-15C2-47E7-91D2-AEAD8D3E6E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5" name="正方形/長方形 394">
          <a:extLst>
            <a:ext uri="{FF2B5EF4-FFF2-40B4-BE49-F238E27FC236}">
              <a16:creationId xmlns:a16="http://schemas.microsoft.com/office/drawing/2014/main" id="{CE2E54AC-4041-4D83-A4A5-DDF0CD7AE7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6" name="正方形/長方形 395">
          <a:extLst>
            <a:ext uri="{FF2B5EF4-FFF2-40B4-BE49-F238E27FC236}">
              <a16:creationId xmlns:a16="http://schemas.microsoft.com/office/drawing/2014/main" id="{1A3F2270-CD7B-4789-9BC5-571198D011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7" name="正方形/長方形 396">
          <a:extLst>
            <a:ext uri="{FF2B5EF4-FFF2-40B4-BE49-F238E27FC236}">
              <a16:creationId xmlns:a16="http://schemas.microsoft.com/office/drawing/2014/main" id="{FF574E58-A6BE-4028-AA3E-FF94179D69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8" name="正方形/長方形 397">
          <a:extLst>
            <a:ext uri="{FF2B5EF4-FFF2-40B4-BE49-F238E27FC236}">
              <a16:creationId xmlns:a16="http://schemas.microsoft.com/office/drawing/2014/main" id="{61F3BBBB-7735-4938-840C-66ED4FF093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9" name="正方形/長方形 398">
          <a:extLst>
            <a:ext uri="{FF2B5EF4-FFF2-40B4-BE49-F238E27FC236}">
              <a16:creationId xmlns:a16="http://schemas.microsoft.com/office/drawing/2014/main" id="{D79DD558-D240-4B60-AD2B-81F4D8ACD5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0" name="テキスト ボックス 399">
          <a:extLst>
            <a:ext uri="{FF2B5EF4-FFF2-40B4-BE49-F238E27FC236}">
              <a16:creationId xmlns:a16="http://schemas.microsoft.com/office/drawing/2014/main" id="{9BABD93E-7D6C-4DF6-B63E-A5898DFCBB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1" name="直線コネクタ 400">
          <a:extLst>
            <a:ext uri="{FF2B5EF4-FFF2-40B4-BE49-F238E27FC236}">
              <a16:creationId xmlns:a16="http://schemas.microsoft.com/office/drawing/2014/main" id="{F0F5231C-3999-4B98-8B9A-9332293FB4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2" name="直線コネクタ 401">
          <a:extLst>
            <a:ext uri="{FF2B5EF4-FFF2-40B4-BE49-F238E27FC236}">
              <a16:creationId xmlns:a16="http://schemas.microsoft.com/office/drawing/2014/main" id="{93068D48-5698-4B9E-ABB2-EFFDE263EB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3" name="テキスト ボックス 402">
          <a:extLst>
            <a:ext uri="{FF2B5EF4-FFF2-40B4-BE49-F238E27FC236}">
              <a16:creationId xmlns:a16="http://schemas.microsoft.com/office/drawing/2014/main" id="{4F29CA15-6A1D-497C-BE8C-E64F13BE03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4" name="直線コネクタ 403">
          <a:extLst>
            <a:ext uri="{FF2B5EF4-FFF2-40B4-BE49-F238E27FC236}">
              <a16:creationId xmlns:a16="http://schemas.microsoft.com/office/drawing/2014/main" id="{D36374F4-622D-4707-9F38-74169B9534C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5" name="テキスト ボックス 404">
          <a:extLst>
            <a:ext uri="{FF2B5EF4-FFF2-40B4-BE49-F238E27FC236}">
              <a16:creationId xmlns:a16="http://schemas.microsoft.com/office/drawing/2014/main" id="{72DDB6C9-E44A-4DD6-B234-D8D4783675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6" name="直線コネクタ 405">
          <a:extLst>
            <a:ext uri="{FF2B5EF4-FFF2-40B4-BE49-F238E27FC236}">
              <a16:creationId xmlns:a16="http://schemas.microsoft.com/office/drawing/2014/main" id="{E2C9A69A-0095-4A8A-96D8-EC573594D73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7" name="テキスト ボックス 406">
          <a:extLst>
            <a:ext uri="{FF2B5EF4-FFF2-40B4-BE49-F238E27FC236}">
              <a16:creationId xmlns:a16="http://schemas.microsoft.com/office/drawing/2014/main" id="{2CBB9431-E0EE-4D81-B1E4-917FC0EFFA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8" name="直線コネクタ 407">
          <a:extLst>
            <a:ext uri="{FF2B5EF4-FFF2-40B4-BE49-F238E27FC236}">
              <a16:creationId xmlns:a16="http://schemas.microsoft.com/office/drawing/2014/main" id="{E5046E1F-54F1-48A1-900A-4FD497FF93E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9" name="テキスト ボックス 408">
          <a:extLst>
            <a:ext uri="{FF2B5EF4-FFF2-40B4-BE49-F238E27FC236}">
              <a16:creationId xmlns:a16="http://schemas.microsoft.com/office/drawing/2014/main" id="{BFDD1828-B7B3-408F-8510-16E895BAD3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0" name="直線コネクタ 409">
          <a:extLst>
            <a:ext uri="{FF2B5EF4-FFF2-40B4-BE49-F238E27FC236}">
              <a16:creationId xmlns:a16="http://schemas.microsoft.com/office/drawing/2014/main" id="{FEA6BD83-C636-4A56-81D0-C379CCB4FC6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1" name="テキスト ボックス 410">
          <a:extLst>
            <a:ext uri="{FF2B5EF4-FFF2-40B4-BE49-F238E27FC236}">
              <a16:creationId xmlns:a16="http://schemas.microsoft.com/office/drawing/2014/main" id="{5D8D5CCF-8722-49A3-A491-EEF39D9DCC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2" name="直線コネクタ 411">
          <a:extLst>
            <a:ext uri="{FF2B5EF4-FFF2-40B4-BE49-F238E27FC236}">
              <a16:creationId xmlns:a16="http://schemas.microsoft.com/office/drawing/2014/main" id="{C4653036-E4FF-4F9E-9FD2-3FF63D06DF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3" name="テキスト ボックス 412">
          <a:extLst>
            <a:ext uri="{FF2B5EF4-FFF2-40B4-BE49-F238E27FC236}">
              <a16:creationId xmlns:a16="http://schemas.microsoft.com/office/drawing/2014/main" id="{FFF86EA9-D99D-4899-91C6-34563563D0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4" name="【消防施設】&#10;一人当たり面積グラフ枠">
          <a:extLst>
            <a:ext uri="{FF2B5EF4-FFF2-40B4-BE49-F238E27FC236}">
              <a16:creationId xmlns:a16="http://schemas.microsoft.com/office/drawing/2014/main" id="{EA0C4739-C655-43CE-AF7D-A4C7F0A6DE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15" name="直線コネクタ 414">
          <a:extLst>
            <a:ext uri="{FF2B5EF4-FFF2-40B4-BE49-F238E27FC236}">
              <a16:creationId xmlns:a16="http://schemas.microsoft.com/office/drawing/2014/main" id="{DDDDA692-777F-468B-BCA3-4D5E0A947BBA}"/>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6" name="【消防施設】&#10;一人当たり面積最小値テキスト">
          <a:extLst>
            <a:ext uri="{FF2B5EF4-FFF2-40B4-BE49-F238E27FC236}">
              <a16:creationId xmlns:a16="http://schemas.microsoft.com/office/drawing/2014/main" id="{ED318AE6-99A8-4A8E-A0FB-3E7D8B30137F}"/>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7" name="直線コネクタ 416">
          <a:extLst>
            <a:ext uri="{FF2B5EF4-FFF2-40B4-BE49-F238E27FC236}">
              <a16:creationId xmlns:a16="http://schemas.microsoft.com/office/drawing/2014/main" id="{32A4183A-0CCA-4FDD-8A0D-4503BE8684D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18" name="【消防施設】&#10;一人当たり面積最大値テキスト">
          <a:extLst>
            <a:ext uri="{FF2B5EF4-FFF2-40B4-BE49-F238E27FC236}">
              <a16:creationId xmlns:a16="http://schemas.microsoft.com/office/drawing/2014/main" id="{DE623FAB-777D-4BCD-8F4A-49B52E0F08CC}"/>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19" name="直線コネクタ 418">
          <a:extLst>
            <a:ext uri="{FF2B5EF4-FFF2-40B4-BE49-F238E27FC236}">
              <a16:creationId xmlns:a16="http://schemas.microsoft.com/office/drawing/2014/main" id="{FB4142D4-743D-4EBB-8ADE-4D21FB6B58DB}"/>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20" name="【消防施設】&#10;一人当たり面積平均値テキスト">
          <a:extLst>
            <a:ext uri="{FF2B5EF4-FFF2-40B4-BE49-F238E27FC236}">
              <a16:creationId xmlns:a16="http://schemas.microsoft.com/office/drawing/2014/main" id="{85AFB4A6-A7A7-4873-A962-5AD402213F11}"/>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21" name="フローチャート: 判断 420">
          <a:extLst>
            <a:ext uri="{FF2B5EF4-FFF2-40B4-BE49-F238E27FC236}">
              <a16:creationId xmlns:a16="http://schemas.microsoft.com/office/drawing/2014/main" id="{0224FFF3-9541-482E-BAEA-9088EF1084D4}"/>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22" name="フローチャート: 判断 421">
          <a:extLst>
            <a:ext uri="{FF2B5EF4-FFF2-40B4-BE49-F238E27FC236}">
              <a16:creationId xmlns:a16="http://schemas.microsoft.com/office/drawing/2014/main" id="{0A27D463-66EC-4686-BCD4-CBCE50FADB7F}"/>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23" name="フローチャート: 判断 422">
          <a:extLst>
            <a:ext uri="{FF2B5EF4-FFF2-40B4-BE49-F238E27FC236}">
              <a16:creationId xmlns:a16="http://schemas.microsoft.com/office/drawing/2014/main" id="{1A56505C-4925-4D05-BBEA-3DF2D29EFF5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24" name="フローチャート: 判断 423">
          <a:extLst>
            <a:ext uri="{FF2B5EF4-FFF2-40B4-BE49-F238E27FC236}">
              <a16:creationId xmlns:a16="http://schemas.microsoft.com/office/drawing/2014/main" id="{A0764E2C-A519-4357-A7A7-928D0B4F9D45}"/>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25" name="フローチャート: 判断 424">
          <a:extLst>
            <a:ext uri="{FF2B5EF4-FFF2-40B4-BE49-F238E27FC236}">
              <a16:creationId xmlns:a16="http://schemas.microsoft.com/office/drawing/2014/main" id="{4A0649B3-76BC-4F05-A626-AA81330FEF15}"/>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9545BB84-27C5-474C-9732-488E68F391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601470BA-03C5-4B3E-90E4-F20E8CC3A3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9F67F003-6162-4721-8751-99B44B53FC4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707E053B-82BE-4A00-8388-8D586F11C6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E0E15474-D494-4C52-BEFF-9F5E36344B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152654</xdr:rowOff>
    </xdr:from>
    <xdr:to>
      <xdr:col>116</xdr:col>
      <xdr:colOff>114300</xdr:colOff>
      <xdr:row>85</xdr:row>
      <xdr:rowOff>82804</xdr:rowOff>
    </xdr:to>
    <xdr:sp macro="" textlink="">
      <xdr:nvSpPr>
        <xdr:cNvPr id="431" name="楕円 430">
          <a:extLst>
            <a:ext uri="{FF2B5EF4-FFF2-40B4-BE49-F238E27FC236}">
              <a16:creationId xmlns:a16="http://schemas.microsoft.com/office/drawing/2014/main" id="{B13AA4FB-22B4-4560-8A96-F8189AF078F4}"/>
            </a:ext>
          </a:extLst>
        </xdr:cNvPr>
        <xdr:cNvSpPr/>
      </xdr:nvSpPr>
      <xdr:spPr>
        <a:xfrm>
          <a:off x="221107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4081</xdr:rowOff>
    </xdr:from>
    <xdr:ext cx="469744" cy="259045"/>
    <xdr:sp macro="" textlink="">
      <xdr:nvSpPr>
        <xdr:cNvPr id="432" name="【消防施設】&#10;一人当たり面積該当値テキスト">
          <a:extLst>
            <a:ext uri="{FF2B5EF4-FFF2-40B4-BE49-F238E27FC236}">
              <a16:creationId xmlns:a16="http://schemas.microsoft.com/office/drawing/2014/main" id="{FCFA81D8-0137-4714-935A-5FE532DB1B09}"/>
            </a:ext>
          </a:extLst>
        </xdr:cNvPr>
        <xdr:cNvSpPr txBox="1"/>
      </xdr:nvSpPr>
      <xdr:spPr>
        <a:xfrm>
          <a:off x="22199600"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157226</xdr:rowOff>
    </xdr:from>
    <xdr:to>
      <xdr:col>112</xdr:col>
      <xdr:colOff>38100</xdr:colOff>
      <xdr:row>85</xdr:row>
      <xdr:rowOff>87376</xdr:rowOff>
    </xdr:to>
    <xdr:sp macro="" textlink="">
      <xdr:nvSpPr>
        <xdr:cNvPr id="433" name="楕円 432">
          <a:extLst>
            <a:ext uri="{FF2B5EF4-FFF2-40B4-BE49-F238E27FC236}">
              <a16:creationId xmlns:a16="http://schemas.microsoft.com/office/drawing/2014/main" id="{9F49A108-5740-461A-AA7C-89264003F86F}"/>
            </a:ext>
          </a:extLst>
        </xdr:cNvPr>
        <xdr:cNvSpPr/>
      </xdr:nvSpPr>
      <xdr:spPr>
        <a:xfrm>
          <a:off x="212725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32004</xdr:rowOff>
    </xdr:from>
    <xdr:to>
      <xdr:col>116</xdr:col>
      <xdr:colOff>63500</xdr:colOff>
      <xdr:row>85</xdr:row>
      <xdr:rowOff>36576</xdr:rowOff>
    </xdr:to>
    <xdr:cxnSp macro="">
      <xdr:nvCxnSpPr>
        <xdr:cNvPr id="434" name="直線コネクタ 433">
          <a:extLst>
            <a:ext uri="{FF2B5EF4-FFF2-40B4-BE49-F238E27FC236}">
              <a16:creationId xmlns:a16="http://schemas.microsoft.com/office/drawing/2014/main" id="{B3A874D9-23E8-4522-9FA4-2B35FC3AA1AA}"/>
            </a:ext>
          </a:extLst>
        </xdr:cNvPr>
        <xdr:cNvCxnSpPr/>
      </xdr:nvCxnSpPr>
      <xdr:spPr>
        <a:xfrm flipV="1">
          <a:off x="21323300" y="146052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435" name="楕円 434">
          <a:extLst>
            <a:ext uri="{FF2B5EF4-FFF2-40B4-BE49-F238E27FC236}">
              <a16:creationId xmlns:a16="http://schemas.microsoft.com/office/drawing/2014/main" id="{39FAC51A-865A-42F2-A00A-328607AC3BAB}"/>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36576</xdr:rowOff>
    </xdr:from>
    <xdr:to>
      <xdr:col>111</xdr:col>
      <xdr:colOff>177800</xdr:colOff>
      <xdr:row>85</xdr:row>
      <xdr:rowOff>41911</xdr:rowOff>
    </xdr:to>
    <xdr:cxnSp macro="">
      <xdr:nvCxnSpPr>
        <xdr:cNvPr id="436" name="直線コネクタ 435">
          <a:extLst>
            <a:ext uri="{FF2B5EF4-FFF2-40B4-BE49-F238E27FC236}">
              <a16:creationId xmlns:a16="http://schemas.microsoft.com/office/drawing/2014/main" id="{BF40FA1F-29BA-41DF-8322-A9E97ED3A73C}"/>
            </a:ext>
          </a:extLst>
        </xdr:cNvPr>
        <xdr:cNvCxnSpPr/>
      </xdr:nvCxnSpPr>
      <xdr:spPr>
        <a:xfrm flipV="1">
          <a:off x="20434300" y="1460982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166370</xdr:rowOff>
    </xdr:from>
    <xdr:to>
      <xdr:col>102</xdr:col>
      <xdr:colOff>165100</xdr:colOff>
      <xdr:row>85</xdr:row>
      <xdr:rowOff>96520</xdr:rowOff>
    </xdr:to>
    <xdr:sp macro="" textlink="">
      <xdr:nvSpPr>
        <xdr:cNvPr id="437" name="楕円 436">
          <a:extLst>
            <a:ext uri="{FF2B5EF4-FFF2-40B4-BE49-F238E27FC236}">
              <a16:creationId xmlns:a16="http://schemas.microsoft.com/office/drawing/2014/main" id="{2A53F188-CE5D-4018-9C6F-D3A383955391}"/>
            </a:ext>
          </a:extLst>
        </xdr:cNvPr>
        <xdr:cNvSpPr/>
      </xdr:nvSpPr>
      <xdr:spPr>
        <a:xfrm>
          <a:off x="19494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45720</xdr:rowOff>
    </xdr:to>
    <xdr:cxnSp macro="">
      <xdr:nvCxnSpPr>
        <xdr:cNvPr id="438" name="直線コネクタ 437">
          <a:extLst>
            <a:ext uri="{FF2B5EF4-FFF2-40B4-BE49-F238E27FC236}">
              <a16:creationId xmlns:a16="http://schemas.microsoft.com/office/drawing/2014/main" id="{4D390442-97D5-4C5C-B08F-3EC9AB57B864}"/>
            </a:ext>
          </a:extLst>
        </xdr:cNvPr>
        <xdr:cNvCxnSpPr/>
      </xdr:nvCxnSpPr>
      <xdr:spPr>
        <a:xfrm flipV="1">
          <a:off x="19545300" y="14615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1015</xdr:rowOff>
    </xdr:from>
    <xdr:to>
      <xdr:col>98</xdr:col>
      <xdr:colOff>38100</xdr:colOff>
      <xdr:row>85</xdr:row>
      <xdr:rowOff>102615</xdr:rowOff>
    </xdr:to>
    <xdr:sp macro="" textlink="">
      <xdr:nvSpPr>
        <xdr:cNvPr id="439" name="楕円 438">
          <a:extLst>
            <a:ext uri="{FF2B5EF4-FFF2-40B4-BE49-F238E27FC236}">
              <a16:creationId xmlns:a16="http://schemas.microsoft.com/office/drawing/2014/main" id="{38D9CE8E-5AFD-4D8F-A613-386ABA5E2436}"/>
            </a:ext>
          </a:extLst>
        </xdr:cNvPr>
        <xdr:cNvSpPr/>
      </xdr:nvSpPr>
      <xdr:spPr>
        <a:xfrm>
          <a:off x="18605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45720</xdr:rowOff>
    </xdr:from>
    <xdr:to>
      <xdr:col>102</xdr:col>
      <xdr:colOff>114300</xdr:colOff>
      <xdr:row>85</xdr:row>
      <xdr:rowOff>51815</xdr:rowOff>
    </xdr:to>
    <xdr:cxnSp macro="">
      <xdr:nvCxnSpPr>
        <xdr:cNvPr id="440" name="直線コネクタ 439">
          <a:extLst>
            <a:ext uri="{FF2B5EF4-FFF2-40B4-BE49-F238E27FC236}">
              <a16:creationId xmlns:a16="http://schemas.microsoft.com/office/drawing/2014/main" id="{D008030B-D1EF-4D6C-8256-AFE1EE9115AD}"/>
            </a:ext>
          </a:extLst>
        </xdr:cNvPr>
        <xdr:cNvCxnSpPr/>
      </xdr:nvCxnSpPr>
      <xdr:spPr>
        <a:xfrm flipV="1">
          <a:off x="18656300" y="1461897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41" name="n_1aveValue【消防施設】&#10;一人当たり面積">
          <a:extLst>
            <a:ext uri="{FF2B5EF4-FFF2-40B4-BE49-F238E27FC236}">
              <a16:creationId xmlns:a16="http://schemas.microsoft.com/office/drawing/2014/main" id="{46BCDECA-C5A8-43F0-8B8C-8FA73685516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42" name="n_2aveValue【消防施設】&#10;一人当たり面積">
          <a:extLst>
            <a:ext uri="{FF2B5EF4-FFF2-40B4-BE49-F238E27FC236}">
              <a16:creationId xmlns:a16="http://schemas.microsoft.com/office/drawing/2014/main" id="{C133F27B-2DD5-46D3-A2F8-D576BC53F2CA}"/>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43" name="n_3aveValue【消防施設】&#10;一人当たり面積">
          <a:extLst>
            <a:ext uri="{FF2B5EF4-FFF2-40B4-BE49-F238E27FC236}">
              <a16:creationId xmlns:a16="http://schemas.microsoft.com/office/drawing/2014/main" id="{4C6671F5-D0BF-41D0-A352-86FA1347EEAC}"/>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444" name="n_4aveValue【消防施設】&#10;一人当たり面積">
          <a:extLst>
            <a:ext uri="{FF2B5EF4-FFF2-40B4-BE49-F238E27FC236}">
              <a16:creationId xmlns:a16="http://schemas.microsoft.com/office/drawing/2014/main" id="{EE0F726D-4B47-4CD3-A87C-0304C62C15EB}"/>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103903</xdr:rowOff>
    </xdr:from>
    <xdr:ext cx="469744" cy="259045"/>
    <xdr:sp macro="" textlink="">
      <xdr:nvSpPr>
        <xdr:cNvPr id="445" name="n_1mainValue【消防施設】&#10;一人当たり面積">
          <a:extLst>
            <a:ext uri="{FF2B5EF4-FFF2-40B4-BE49-F238E27FC236}">
              <a16:creationId xmlns:a16="http://schemas.microsoft.com/office/drawing/2014/main" id="{F5152CF7-C97F-4763-84A0-4EF8E28C9FBF}"/>
            </a:ext>
          </a:extLst>
        </xdr:cNvPr>
        <xdr:cNvSpPr txBox="1"/>
      </xdr:nvSpPr>
      <xdr:spPr>
        <a:xfrm>
          <a:off x="21075727"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446" name="n_2mainValue【消防施設】&#10;一人当たり面積">
          <a:extLst>
            <a:ext uri="{FF2B5EF4-FFF2-40B4-BE49-F238E27FC236}">
              <a16:creationId xmlns:a16="http://schemas.microsoft.com/office/drawing/2014/main" id="{B46B0D7D-0AA5-42BB-9567-8096C6DAA880}"/>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87647</xdr:rowOff>
    </xdr:from>
    <xdr:ext cx="469744" cy="259045"/>
    <xdr:sp macro="" textlink="">
      <xdr:nvSpPr>
        <xdr:cNvPr id="447" name="n_3mainValue【消防施設】&#10;一人当たり面積">
          <a:extLst>
            <a:ext uri="{FF2B5EF4-FFF2-40B4-BE49-F238E27FC236}">
              <a16:creationId xmlns:a16="http://schemas.microsoft.com/office/drawing/2014/main" id="{E094DF9D-9755-47CA-BCCC-C71100090D1E}"/>
            </a:ext>
          </a:extLst>
        </xdr:cNvPr>
        <xdr:cNvSpPr txBox="1"/>
      </xdr:nvSpPr>
      <xdr:spPr>
        <a:xfrm>
          <a:off x="19310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119142</xdr:rowOff>
    </xdr:from>
    <xdr:ext cx="469744" cy="259045"/>
    <xdr:sp macro="" textlink="">
      <xdr:nvSpPr>
        <xdr:cNvPr id="448" name="n_4mainValue【消防施設】&#10;一人当たり面積">
          <a:extLst>
            <a:ext uri="{FF2B5EF4-FFF2-40B4-BE49-F238E27FC236}">
              <a16:creationId xmlns:a16="http://schemas.microsoft.com/office/drawing/2014/main" id="{1B291796-5F16-411D-889E-44A4266B6304}"/>
            </a:ext>
          </a:extLst>
        </xdr:cNvPr>
        <xdr:cNvSpPr txBox="1"/>
      </xdr:nvSpPr>
      <xdr:spPr>
        <a:xfrm>
          <a:off x="184214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a:extLst>
            <a:ext uri="{FF2B5EF4-FFF2-40B4-BE49-F238E27FC236}">
              <a16:creationId xmlns:a16="http://schemas.microsoft.com/office/drawing/2014/main" id="{22B1AD41-620B-4F33-AC39-5538A87A0C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a:extLst>
            <a:ext uri="{FF2B5EF4-FFF2-40B4-BE49-F238E27FC236}">
              <a16:creationId xmlns:a16="http://schemas.microsoft.com/office/drawing/2014/main" id="{C99A8532-DAE8-4629-95E0-4AE4C8835C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a:extLst>
            <a:ext uri="{FF2B5EF4-FFF2-40B4-BE49-F238E27FC236}">
              <a16:creationId xmlns:a16="http://schemas.microsoft.com/office/drawing/2014/main" id="{53973875-B1F6-4471-BB9D-99AF623C73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a:extLst>
            <a:ext uri="{FF2B5EF4-FFF2-40B4-BE49-F238E27FC236}">
              <a16:creationId xmlns:a16="http://schemas.microsoft.com/office/drawing/2014/main" id="{DDC33CF2-FE84-4313-B8AF-89BD8ED54D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a:extLst>
            <a:ext uri="{FF2B5EF4-FFF2-40B4-BE49-F238E27FC236}">
              <a16:creationId xmlns:a16="http://schemas.microsoft.com/office/drawing/2014/main" id="{A617E001-2F52-46B4-B4EE-D29D3B16C4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a:extLst>
            <a:ext uri="{FF2B5EF4-FFF2-40B4-BE49-F238E27FC236}">
              <a16:creationId xmlns:a16="http://schemas.microsoft.com/office/drawing/2014/main" id="{4A162F1A-CE16-4602-83A6-2FE012BAF61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a:extLst>
            <a:ext uri="{FF2B5EF4-FFF2-40B4-BE49-F238E27FC236}">
              <a16:creationId xmlns:a16="http://schemas.microsoft.com/office/drawing/2014/main" id="{38989DD6-F939-45B6-8892-D59D3F48DE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a:extLst>
            <a:ext uri="{FF2B5EF4-FFF2-40B4-BE49-F238E27FC236}">
              <a16:creationId xmlns:a16="http://schemas.microsoft.com/office/drawing/2014/main" id="{1F772451-C212-456D-A6BD-6FAC572E2D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a:extLst>
            <a:ext uri="{FF2B5EF4-FFF2-40B4-BE49-F238E27FC236}">
              <a16:creationId xmlns:a16="http://schemas.microsoft.com/office/drawing/2014/main" id="{57E0E2CC-FB57-4E45-A129-F1D8236BD2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a:extLst>
            <a:ext uri="{FF2B5EF4-FFF2-40B4-BE49-F238E27FC236}">
              <a16:creationId xmlns:a16="http://schemas.microsoft.com/office/drawing/2014/main" id="{0C635571-38F5-43E8-B5B7-6460A13692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9" name="テキスト ボックス 458">
          <a:extLst>
            <a:ext uri="{FF2B5EF4-FFF2-40B4-BE49-F238E27FC236}">
              <a16:creationId xmlns:a16="http://schemas.microsoft.com/office/drawing/2014/main" id="{F258A040-46B4-4FB2-9DCF-73B32CE65D2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0" name="直線コネクタ 459">
          <a:extLst>
            <a:ext uri="{FF2B5EF4-FFF2-40B4-BE49-F238E27FC236}">
              <a16:creationId xmlns:a16="http://schemas.microsoft.com/office/drawing/2014/main" id="{AC1C1A71-DC06-49BE-A935-C4028A2D5F1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1" name="テキスト ボックス 460">
          <a:extLst>
            <a:ext uri="{FF2B5EF4-FFF2-40B4-BE49-F238E27FC236}">
              <a16:creationId xmlns:a16="http://schemas.microsoft.com/office/drawing/2014/main" id="{37AE08D4-5B8C-47BF-B9A5-B90EB91CBF1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2" name="直線コネクタ 461">
          <a:extLst>
            <a:ext uri="{FF2B5EF4-FFF2-40B4-BE49-F238E27FC236}">
              <a16:creationId xmlns:a16="http://schemas.microsoft.com/office/drawing/2014/main" id="{F8132C7B-291B-496B-B505-1CB8507E28E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3" name="テキスト ボックス 462">
          <a:extLst>
            <a:ext uri="{FF2B5EF4-FFF2-40B4-BE49-F238E27FC236}">
              <a16:creationId xmlns:a16="http://schemas.microsoft.com/office/drawing/2014/main" id="{B11EE2B4-9FA6-4CA5-829B-AD155B7A64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4" name="直線コネクタ 463">
          <a:extLst>
            <a:ext uri="{FF2B5EF4-FFF2-40B4-BE49-F238E27FC236}">
              <a16:creationId xmlns:a16="http://schemas.microsoft.com/office/drawing/2014/main" id="{351A41A6-C8EC-4242-99BF-F5A12474888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5" name="テキスト ボックス 464">
          <a:extLst>
            <a:ext uri="{FF2B5EF4-FFF2-40B4-BE49-F238E27FC236}">
              <a16:creationId xmlns:a16="http://schemas.microsoft.com/office/drawing/2014/main" id="{0F242027-F1A7-48FA-A8C7-D765419D53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6" name="直線コネクタ 465">
          <a:extLst>
            <a:ext uri="{FF2B5EF4-FFF2-40B4-BE49-F238E27FC236}">
              <a16:creationId xmlns:a16="http://schemas.microsoft.com/office/drawing/2014/main" id="{6466A4DB-1363-46A7-B79F-5CB486EF84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7" name="テキスト ボックス 466">
          <a:extLst>
            <a:ext uri="{FF2B5EF4-FFF2-40B4-BE49-F238E27FC236}">
              <a16:creationId xmlns:a16="http://schemas.microsoft.com/office/drawing/2014/main" id="{CF86A016-82BB-4582-807D-32E40695B6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8" name="直線コネクタ 467">
          <a:extLst>
            <a:ext uri="{FF2B5EF4-FFF2-40B4-BE49-F238E27FC236}">
              <a16:creationId xmlns:a16="http://schemas.microsoft.com/office/drawing/2014/main" id="{6E8138FF-44F7-4696-95E4-FDF70407C28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9" name="テキスト ボックス 468">
          <a:extLst>
            <a:ext uri="{FF2B5EF4-FFF2-40B4-BE49-F238E27FC236}">
              <a16:creationId xmlns:a16="http://schemas.microsoft.com/office/drawing/2014/main" id="{5BC02D91-27F0-4354-BA43-98DFCF9C9A8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75C2593D-5BB3-4D23-9F2B-5799A8DB13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a:extLst>
            <a:ext uri="{FF2B5EF4-FFF2-40B4-BE49-F238E27FC236}">
              <a16:creationId xmlns:a16="http://schemas.microsoft.com/office/drawing/2014/main" id="{F12F5A4A-444D-4C4B-953E-23EBAE00F61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2" name="直線コネクタ 471">
          <a:extLst>
            <a:ext uri="{FF2B5EF4-FFF2-40B4-BE49-F238E27FC236}">
              <a16:creationId xmlns:a16="http://schemas.microsoft.com/office/drawing/2014/main" id="{FA048F73-F315-4962-ABC5-3BFF93487E9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3" name="【庁舎】&#10;有形固定資産減価償却率最小値テキスト">
          <a:extLst>
            <a:ext uri="{FF2B5EF4-FFF2-40B4-BE49-F238E27FC236}">
              <a16:creationId xmlns:a16="http://schemas.microsoft.com/office/drawing/2014/main" id="{394411F8-A2C2-46C8-AC9B-9E00609BEA0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4" name="直線コネクタ 473">
          <a:extLst>
            <a:ext uri="{FF2B5EF4-FFF2-40B4-BE49-F238E27FC236}">
              <a16:creationId xmlns:a16="http://schemas.microsoft.com/office/drawing/2014/main" id="{C03E7633-DF9C-4F4C-A65A-41CD1154ACD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5" name="【庁舎】&#10;有形固定資産減価償却率最大値テキスト">
          <a:extLst>
            <a:ext uri="{FF2B5EF4-FFF2-40B4-BE49-F238E27FC236}">
              <a16:creationId xmlns:a16="http://schemas.microsoft.com/office/drawing/2014/main" id="{1EBFB69C-9350-451F-A690-A0458A2D63B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6" name="直線コネクタ 475">
          <a:extLst>
            <a:ext uri="{FF2B5EF4-FFF2-40B4-BE49-F238E27FC236}">
              <a16:creationId xmlns:a16="http://schemas.microsoft.com/office/drawing/2014/main" id="{12752F01-E166-4E11-AB03-9AE1F57142F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77" name="【庁舎】&#10;有形固定資産減価償却率平均値テキスト">
          <a:extLst>
            <a:ext uri="{FF2B5EF4-FFF2-40B4-BE49-F238E27FC236}">
              <a16:creationId xmlns:a16="http://schemas.microsoft.com/office/drawing/2014/main" id="{10871DE0-016B-4AAA-B49C-C9B4700503C3}"/>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78" name="フローチャート: 判断 477">
          <a:extLst>
            <a:ext uri="{FF2B5EF4-FFF2-40B4-BE49-F238E27FC236}">
              <a16:creationId xmlns:a16="http://schemas.microsoft.com/office/drawing/2014/main" id="{EDF35B70-B5D9-4C56-B738-22502734F7E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79" name="フローチャート: 判断 478">
          <a:extLst>
            <a:ext uri="{FF2B5EF4-FFF2-40B4-BE49-F238E27FC236}">
              <a16:creationId xmlns:a16="http://schemas.microsoft.com/office/drawing/2014/main" id="{9AE39FA3-EF55-4916-950F-19E097380BD8}"/>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80" name="フローチャート: 判断 479">
          <a:extLst>
            <a:ext uri="{FF2B5EF4-FFF2-40B4-BE49-F238E27FC236}">
              <a16:creationId xmlns:a16="http://schemas.microsoft.com/office/drawing/2014/main" id="{EF5088AD-B2DB-4CE2-AAA1-3207879DDA1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81" name="フローチャート: 判断 480">
          <a:extLst>
            <a:ext uri="{FF2B5EF4-FFF2-40B4-BE49-F238E27FC236}">
              <a16:creationId xmlns:a16="http://schemas.microsoft.com/office/drawing/2014/main" id="{017BC389-37CC-43AE-8825-DAD8F3290F8E}"/>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82" name="フローチャート: 判断 481">
          <a:extLst>
            <a:ext uri="{FF2B5EF4-FFF2-40B4-BE49-F238E27FC236}">
              <a16:creationId xmlns:a16="http://schemas.microsoft.com/office/drawing/2014/main" id="{A2122ADF-E8D0-40F1-920E-559F39C0B9E4}"/>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274D2827-B935-4B71-8841-F634A7EAC3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11611658-D14E-4FE9-8384-524EEF2345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A8982554-DA42-4E88-8BBA-AA90FBADC0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C0A18C64-D67F-4AA0-BF57-15B38998B7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C4E74923-B0C9-48D4-B57C-FBC3CE0AF8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488" name="楕円 487">
          <a:extLst>
            <a:ext uri="{FF2B5EF4-FFF2-40B4-BE49-F238E27FC236}">
              <a16:creationId xmlns:a16="http://schemas.microsoft.com/office/drawing/2014/main" id="{5EF9A392-ABAA-448C-92B4-8FB906D504BB}"/>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489" name="【庁舎】&#10;有形固定資産減価償却率該当値テキスト">
          <a:extLst>
            <a:ext uri="{FF2B5EF4-FFF2-40B4-BE49-F238E27FC236}">
              <a16:creationId xmlns:a16="http://schemas.microsoft.com/office/drawing/2014/main" id="{C2AFB903-0496-41C9-9E09-8190F7A36759}"/>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490" name="楕円 489">
          <a:extLst>
            <a:ext uri="{FF2B5EF4-FFF2-40B4-BE49-F238E27FC236}">
              <a16:creationId xmlns:a16="http://schemas.microsoft.com/office/drawing/2014/main" id="{0F895EA6-E75D-483C-8EE3-1B12CE882A54}"/>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491" name="直線コネクタ 490">
          <a:extLst>
            <a:ext uri="{FF2B5EF4-FFF2-40B4-BE49-F238E27FC236}">
              <a16:creationId xmlns:a16="http://schemas.microsoft.com/office/drawing/2014/main" id="{3F69533B-A389-42B8-BB0D-9A44A769D903}"/>
            </a:ext>
          </a:extLst>
        </xdr:cNvPr>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492" name="楕円 491">
          <a:extLst>
            <a:ext uri="{FF2B5EF4-FFF2-40B4-BE49-F238E27FC236}">
              <a16:creationId xmlns:a16="http://schemas.microsoft.com/office/drawing/2014/main" id="{3AC786F9-8AB9-41A5-91A0-A8E635375FE4}"/>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493" name="直線コネクタ 492">
          <a:extLst>
            <a:ext uri="{FF2B5EF4-FFF2-40B4-BE49-F238E27FC236}">
              <a16:creationId xmlns:a16="http://schemas.microsoft.com/office/drawing/2014/main" id="{97232BEA-11F2-428D-B608-B198E854584E}"/>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494" name="楕円 493">
          <a:extLst>
            <a:ext uri="{FF2B5EF4-FFF2-40B4-BE49-F238E27FC236}">
              <a16:creationId xmlns:a16="http://schemas.microsoft.com/office/drawing/2014/main" id="{F8497B09-7012-413E-B1A8-6E07FD10511F}"/>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495" name="直線コネクタ 494">
          <a:extLst>
            <a:ext uri="{FF2B5EF4-FFF2-40B4-BE49-F238E27FC236}">
              <a16:creationId xmlns:a16="http://schemas.microsoft.com/office/drawing/2014/main" id="{DB6128CC-E39E-46DE-ADE8-1A88346EDD43}"/>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496" name="楕円 495">
          <a:extLst>
            <a:ext uri="{FF2B5EF4-FFF2-40B4-BE49-F238E27FC236}">
              <a16:creationId xmlns:a16="http://schemas.microsoft.com/office/drawing/2014/main" id="{7B1B72E8-3848-4A3D-8B76-CD1C7E0163B4}"/>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497" name="直線コネクタ 496">
          <a:extLst>
            <a:ext uri="{FF2B5EF4-FFF2-40B4-BE49-F238E27FC236}">
              <a16:creationId xmlns:a16="http://schemas.microsoft.com/office/drawing/2014/main" id="{61314351-DAB5-4FF5-A312-E930BA52D96F}"/>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98" name="n_1aveValue【庁舎】&#10;有形固定資産減価償却率">
          <a:extLst>
            <a:ext uri="{FF2B5EF4-FFF2-40B4-BE49-F238E27FC236}">
              <a16:creationId xmlns:a16="http://schemas.microsoft.com/office/drawing/2014/main" id="{2A4127ED-FAC0-4E32-B742-8EAC757FD2B2}"/>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99" name="n_2aveValue【庁舎】&#10;有形固定資産減価償却率">
          <a:extLst>
            <a:ext uri="{FF2B5EF4-FFF2-40B4-BE49-F238E27FC236}">
              <a16:creationId xmlns:a16="http://schemas.microsoft.com/office/drawing/2014/main" id="{09C139B2-2B29-41AB-8C39-A2CD33A0A90E}"/>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00" name="n_3aveValue【庁舎】&#10;有形固定資産減価償却率">
          <a:extLst>
            <a:ext uri="{FF2B5EF4-FFF2-40B4-BE49-F238E27FC236}">
              <a16:creationId xmlns:a16="http://schemas.microsoft.com/office/drawing/2014/main" id="{246BA5BF-04EF-4B77-809A-7C8FC564DBEA}"/>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01" name="n_4aveValue【庁舎】&#10;有形固定資産減価償却率">
          <a:extLst>
            <a:ext uri="{FF2B5EF4-FFF2-40B4-BE49-F238E27FC236}">
              <a16:creationId xmlns:a16="http://schemas.microsoft.com/office/drawing/2014/main" id="{024F55A7-6A8C-4379-921E-92BF2925F49A}"/>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502" name="n_1mainValue【庁舎】&#10;有形固定資産減価償却率">
          <a:extLst>
            <a:ext uri="{FF2B5EF4-FFF2-40B4-BE49-F238E27FC236}">
              <a16:creationId xmlns:a16="http://schemas.microsoft.com/office/drawing/2014/main" id="{BE5A712D-C1FA-42C3-A853-F0DB89A70691}"/>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503" name="n_2mainValue【庁舎】&#10;有形固定資産減価償却率">
          <a:extLst>
            <a:ext uri="{FF2B5EF4-FFF2-40B4-BE49-F238E27FC236}">
              <a16:creationId xmlns:a16="http://schemas.microsoft.com/office/drawing/2014/main" id="{C193EB09-6206-491C-B81A-35A5C3B59674}"/>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504" name="n_3mainValue【庁舎】&#10;有形固定資産減価償却率">
          <a:extLst>
            <a:ext uri="{FF2B5EF4-FFF2-40B4-BE49-F238E27FC236}">
              <a16:creationId xmlns:a16="http://schemas.microsoft.com/office/drawing/2014/main" id="{B8E965F3-AF08-4DB1-A510-3C369524035E}"/>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505" name="n_4mainValue【庁舎】&#10;有形固定資産減価償却率">
          <a:extLst>
            <a:ext uri="{FF2B5EF4-FFF2-40B4-BE49-F238E27FC236}">
              <a16:creationId xmlns:a16="http://schemas.microsoft.com/office/drawing/2014/main" id="{25088140-F4B6-429B-83CA-F1293193E6FA}"/>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a:extLst>
            <a:ext uri="{FF2B5EF4-FFF2-40B4-BE49-F238E27FC236}">
              <a16:creationId xmlns:a16="http://schemas.microsoft.com/office/drawing/2014/main" id="{612DF582-4090-41F6-A1EF-A7EF0F2FBD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a:extLst>
            <a:ext uri="{FF2B5EF4-FFF2-40B4-BE49-F238E27FC236}">
              <a16:creationId xmlns:a16="http://schemas.microsoft.com/office/drawing/2014/main" id="{EC06DDC2-01ED-4343-A95E-0469A4105E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a:extLst>
            <a:ext uri="{FF2B5EF4-FFF2-40B4-BE49-F238E27FC236}">
              <a16:creationId xmlns:a16="http://schemas.microsoft.com/office/drawing/2014/main" id="{29CF0413-241A-4110-8DD1-DAFFA812B5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a:extLst>
            <a:ext uri="{FF2B5EF4-FFF2-40B4-BE49-F238E27FC236}">
              <a16:creationId xmlns:a16="http://schemas.microsoft.com/office/drawing/2014/main" id="{DCF419AA-2527-4540-A2DD-CB5C6574D9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a:extLst>
            <a:ext uri="{FF2B5EF4-FFF2-40B4-BE49-F238E27FC236}">
              <a16:creationId xmlns:a16="http://schemas.microsoft.com/office/drawing/2014/main" id="{763B01EC-11E4-4C4B-8E2B-5BDC662CB1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a:extLst>
            <a:ext uri="{FF2B5EF4-FFF2-40B4-BE49-F238E27FC236}">
              <a16:creationId xmlns:a16="http://schemas.microsoft.com/office/drawing/2014/main" id="{FFF3F680-B795-4A15-86A3-F2660B657A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a:extLst>
            <a:ext uri="{FF2B5EF4-FFF2-40B4-BE49-F238E27FC236}">
              <a16:creationId xmlns:a16="http://schemas.microsoft.com/office/drawing/2014/main" id="{8E620780-D43A-4098-B17A-CFCD2368FE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a:extLst>
            <a:ext uri="{FF2B5EF4-FFF2-40B4-BE49-F238E27FC236}">
              <a16:creationId xmlns:a16="http://schemas.microsoft.com/office/drawing/2014/main" id="{CDCD7AE0-D87C-4893-B792-6E5AB046AE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a:extLst>
            <a:ext uri="{FF2B5EF4-FFF2-40B4-BE49-F238E27FC236}">
              <a16:creationId xmlns:a16="http://schemas.microsoft.com/office/drawing/2014/main" id="{A78A01F1-69EF-40A6-B1DF-ED392E0F6A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a:extLst>
            <a:ext uri="{FF2B5EF4-FFF2-40B4-BE49-F238E27FC236}">
              <a16:creationId xmlns:a16="http://schemas.microsoft.com/office/drawing/2014/main" id="{F2060E02-6F06-444C-A374-E56B8316E2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6" name="直線コネクタ 515">
          <a:extLst>
            <a:ext uri="{FF2B5EF4-FFF2-40B4-BE49-F238E27FC236}">
              <a16:creationId xmlns:a16="http://schemas.microsoft.com/office/drawing/2014/main" id="{88268270-DDBA-4559-A75A-43510BF4F77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7" name="テキスト ボックス 516">
          <a:extLst>
            <a:ext uri="{FF2B5EF4-FFF2-40B4-BE49-F238E27FC236}">
              <a16:creationId xmlns:a16="http://schemas.microsoft.com/office/drawing/2014/main" id="{84364EC7-8919-48C0-ACF6-ED6F58343CA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8" name="直線コネクタ 517">
          <a:extLst>
            <a:ext uri="{FF2B5EF4-FFF2-40B4-BE49-F238E27FC236}">
              <a16:creationId xmlns:a16="http://schemas.microsoft.com/office/drawing/2014/main" id="{99862F43-AD5D-4A20-A537-3270ED915F9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9" name="テキスト ボックス 518">
          <a:extLst>
            <a:ext uri="{FF2B5EF4-FFF2-40B4-BE49-F238E27FC236}">
              <a16:creationId xmlns:a16="http://schemas.microsoft.com/office/drawing/2014/main" id="{1878A49F-79ED-4FCD-8FD8-AD9CFE7AC8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0" name="直線コネクタ 519">
          <a:extLst>
            <a:ext uri="{FF2B5EF4-FFF2-40B4-BE49-F238E27FC236}">
              <a16:creationId xmlns:a16="http://schemas.microsoft.com/office/drawing/2014/main" id="{B02564C4-DDC1-4BCA-B5BD-6E3745F202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1" name="テキスト ボックス 520">
          <a:extLst>
            <a:ext uri="{FF2B5EF4-FFF2-40B4-BE49-F238E27FC236}">
              <a16:creationId xmlns:a16="http://schemas.microsoft.com/office/drawing/2014/main" id="{027A936A-8075-4580-827D-7B668C7FCD7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2" name="直線コネクタ 521">
          <a:extLst>
            <a:ext uri="{FF2B5EF4-FFF2-40B4-BE49-F238E27FC236}">
              <a16:creationId xmlns:a16="http://schemas.microsoft.com/office/drawing/2014/main" id="{ABE4C131-A7E4-4923-84AA-059F25CBD9C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3" name="テキスト ボックス 522">
          <a:extLst>
            <a:ext uri="{FF2B5EF4-FFF2-40B4-BE49-F238E27FC236}">
              <a16:creationId xmlns:a16="http://schemas.microsoft.com/office/drawing/2014/main" id="{BB0A9897-77CC-4A77-9B3F-449963AA6D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4" name="直線コネクタ 523">
          <a:extLst>
            <a:ext uri="{FF2B5EF4-FFF2-40B4-BE49-F238E27FC236}">
              <a16:creationId xmlns:a16="http://schemas.microsoft.com/office/drawing/2014/main" id="{039AA948-0B9A-4411-AC1E-E338DFAE3F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5" name="テキスト ボックス 524">
          <a:extLst>
            <a:ext uri="{FF2B5EF4-FFF2-40B4-BE49-F238E27FC236}">
              <a16:creationId xmlns:a16="http://schemas.microsoft.com/office/drawing/2014/main" id="{F0175DCB-699A-4175-A6BE-D3FB8DD320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94992E42-45E0-4D42-BB3C-E9549913B62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00841F6D-D01B-4277-A0D9-09E46EC32E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8E318A3A-1BDB-4635-B38E-E3535C53A0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29" name="直線コネクタ 528">
          <a:extLst>
            <a:ext uri="{FF2B5EF4-FFF2-40B4-BE49-F238E27FC236}">
              <a16:creationId xmlns:a16="http://schemas.microsoft.com/office/drawing/2014/main" id="{27A812D4-1D66-471F-BCFF-C12D47A7E259}"/>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30" name="【庁舎】&#10;一人当たり面積最小値テキスト">
          <a:extLst>
            <a:ext uri="{FF2B5EF4-FFF2-40B4-BE49-F238E27FC236}">
              <a16:creationId xmlns:a16="http://schemas.microsoft.com/office/drawing/2014/main" id="{60C71EB6-99F0-4256-B64B-F791D214A437}"/>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31" name="直線コネクタ 530">
          <a:extLst>
            <a:ext uri="{FF2B5EF4-FFF2-40B4-BE49-F238E27FC236}">
              <a16:creationId xmlns:a16="http://schemas.microsoft.com/office/drawing/2014/main" id="{33ACBC16-D6FA-439A-920B-11646F9ECFC4}"/>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32" name="【庁舎】&#10;一人当たり面積最大値テキスト">
          <a:extLst>
            <a:ext uri="{FF2B5EF4-FFF2-40B4-BE49-F238E27FC236}">
              <a16:creationId xmlns:a16="http://schemas.microsoft.com/office/drawing/2014/main" id="{99849669-439A-45E7-A6DC-ADA784BF75E6}"/>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33" name="直線コネクタ 532">
          <a:extLst>
            <a:ext uri="{FF2B5EF4-FFF2-40B4-BE49-F238E27FC236}">
              <a16:creationId xmlns:a16="http://schemas.microsoft.com/office/drawing/2014/main" id="{035C85CE-B2F4-414C-8D3D-627EBD5DBB6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34" name="【庁舎】&#10;一人当たり面積平均値テキスト">
          <a:extLst>
            <a:ext uri="{FF2B5EF4-FFF2-40B4-BE49-F238E27FC236}">
              <a16:creationId xmlns:a16="http://schemas.microsoft.com/office/drawing/2014/main" id="{B1DD5C98-3447-4D58-A611-95BE6D3C06B5}"/>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35" name="フローチャート: 判断 534">
          <a:extLst>
            <a:ext uri="{FF2B5EF4-FFF2-40B4-BE49-F238E27FC236}">
              <a16:creationId xmlns:a16="http://schemas.microsoft.com/office/drawing/2014/main" id="{7E97145B-0B52-4CF1-97D0-54F2498F506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36" name="フローチャート: 判断 535">
          <a:extLst>
            <a:ext uri="{FF2B5EF4-FFF2-40B4-BE49-F238E27FC236}">
              <a16:creationId xmlns:a16="http://schemas.microsoft.com/office/drawing/2014/main" id="{4C451D97-1345-4F6B-9B63-1F18FC033492}"/>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37" name="フローチャート: 判断 536">
          <a:extLst>
            <a:ext uri="{FF2B5EF4-FFF2-40B4-BE49-F238E27FC236}">
              <a16:creationId xmlns:a16="http://schemas.microsoft.com/office/drawing/2014/main" id="{830D13B4-BCBA-4BFA-9994-87018CE665E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38" name="フローチャート: 判断 537">
          <a:extLst>
            <a:ext uri="{FF2B5EF4-FFF2-40B4-BE49-F238E27FC236}">
              <a16:creationId xmlns:a16="http://schemas.microsoft.com/office/drawing/2014/main" id="{FE75634E-EA7C-4FBC-9F95-18796F57444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39" name="フローチャート: 判断 538">
          <a:extLst>
            <a:ext uri="{FF2B5EF4-FFF2-40B4-BE49-F238E27FC236}">
              <a16:creationId xmlns:a16="http://schemas.microsoft.com/office/drawing/2014/main" id="{B8D9BB81-3C15-4E14-A923-A302197B12E4}"/>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58FD44B9-414B-446D-81CA-330703E3FC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897AAF2D-5FD5-42F9-B5A6-FFE8401D82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5625B8E-9A29-4ADF-BA4F-B03F7FF0EE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26D7D56B-0601-4D13-8398-815BA68950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6EE5AE13-379C-41BD-AD19-5D30BE026D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116078</xdr:rowOff>
    </xdr:from>
    <xdr:to>
      <xdr:col>116</xdr:col>
      <xdr:colOff>114300</xdr:colOff>
      <xdr:row>108</xdr:row>
      <xdr:rowOff>46228</xdr:rowOff>
    </xdr:to>
    <xdr:sp macro="" textlink="">
      <xdr:nvSpPr>
        <xdr:cNvPr id="545" name="楕円 544">
          <a:extLst>
            <a:ext uri="{FF2B5EF4-FFF2-40B4-BE49-F238E27FC236}">
              <a16:creationId xmlns:a16="http://schemas.microsoft.com/office/drawing/2014/main" id="{DEC20107-078E-42E9-A0B2-E512CA995623}"/>
            </a:ext>
          </a:extLst>
        </xdr:cNvPr>
        <xdr:cNvSpPr/>
      </xdr:nvSpPr>
      <xdr:spPr>
        <a:xfrm>
          <a:off x="221107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31005</xdr:rowOff>
    </xdr:from>
    <xdr:ext cx="469744" cy="259045"/>
    <xdr:sp macro="" textlink="">
      <xdr:nvSpPr>
        <xdr:cNvPr id="546" name="【庁舎】&#10;一人当たり面積該当値テキスト">
          <a:extLst>
            <a:ext uri="{FF2B5EF4-FFF2-40B4-BE49-F238E27FC236}">
              <a16:creationId xmlns:a16="http://schemas.microsoft.com/office/drawing/2014/main" id="{D6C6A057-50F6-4457-B1FE-4DAA01EC522D}"/>
            </a:ext>
          </a:extLst>
        </xdr:cNvPr>
        <xdr:cNvSpPr txBox="1"/>
      </xdr:nvSpPr>
      <xdr:spPr>
        <a:xfrm>
          <a:off x="22199600" y="183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547" name="楕円 546">
          <a:extLst>
            <a:ext uri="{FF2B5EF4-FFF2-40B4-BE49-F238E27FC236}">
              <a16:creationId xmlns:a16="http://schemas.microsoft.com/office/drawing/2014/main" id="{513012F5-CEA5-46DB-8CAF-01C5A4F108A3}"/>
            </a:ext>
          </a:extLst>
        </xdr:cNvPr>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166878</xdr:rowOff>
    </xdr:from>
    <xdr:to>
      <xdr:col>116</xdr:col>
      <xdr:colOff>63500</xdr:colOff>
      <xdr:row>107</xdr:row>
      <xdr:rowOff>169926</xdr:rowOff>
    </xdr:to>
    <xdr:cxnSp macro="">
      <xdr:nvCxnSpPr>
        <xdr:cNvPr id="548" name="直線コネクタ 547">
          <a:extLst>
            <a:ext uri="{FF2B5EF4-FFF2-40B4-BE49-F238E27FC236}">
              <a16:creationId xmlns:a16="http://schemas.microsoft.com/office/drawing/2014/main" id="{47ACC621-FE55-4E2E-8BA6-5FD3735CCFF5}"/>
            </a:ext>
          </a:extLst>
        </xdr:cNvPr>
        <xdr:cNvCxnSpPr/>
      </xdr:nvCxnSpPr>
      <xdr:spPr>
        <a:xfrm flipV="1">
          <a:off x="21323300" y="185120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122174</xdr:rowOff>
    </xdr:from>
    <xdr:to>
      <xdr:col>107</xdr:col>
      <xdr:colOff>101600</xdr:colOff>
      <xdr:row>108</xdr:row>
      <xdr:rowOff>52324</xdr:rowOff>
    </xdr:to>
    <xdr:sp macro="" textlink="">
      <xdr:nvSpPr>
        <xdr:cNvPr id="549" name="楕円 548">
          <a:extLst>
            <a:ext uri="{FF2B5EF4-FFF2-40B4-BE49-F238E27FC236}">
              <a16:creationId xmlns:a16="http://schemas.microsoft.com/office/drawing/2014/main" id="{4C60B533-01A4-4DE1-B898-4F1D1EC0F6FA}"/>
            </a:ext>
          </a:extLst>
        </xdr:cNvPr>
        <xdr:cNvSpPr/>
      </xdr:nvSpPr>
      <xdr:spPr>
        <a:xfrm>
          <a:off x="20383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108</xdr:row>
      <xdr:rowOff>1524</xdr:rowOff>
    </xdr:to>
    <xdr:cxnSp macro="">
      <xdr:nvCxnSpPr>
        <xdr:cNvPr id="550" name="直線コネクタ 549">
          <a:extLst>
            <a:ext uri="{FF2B5EF4-FFF2-40B4-BE49-F238E27FC236}">
              <a16:creationId xmlns:a16="http://schemas.microsoft.com/office/drawing/2014/main" id="{1F1C145E-1764-4238-AC8D-1FC0F272F64B}"/>
            </a:ext>
          </a:extLst>
        </xdr:cNvPr>
        <xdr:cNvCxnSpPr/>
      </xdr:nvCxnSpPr>
      <xdr:spPr>
        <a:xfrm flipV="1">
          <a:off x="20434300" y="1851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124840</xdr:rowOff>
    </xdr:from>
    <xdr:to>
      <xdr:col>102</xdr:col>
      <xdr:colOff>165100</xdr:colOff>
      <xdr:row>108</xdr:row>
      <xdr:rowOff>54990</xdr:rowOff>
    </xdr:to>
    <xdr:sp macro="" textlink="">
      <xdr:nvSpPr>
        <xdr:cNvPr id="551" name="楕円 550">
          <a:extLst>
            <a:ext uri="{FF2B5EF4-FFF2-40B4-BE49-F238E27FC236}">
              <a16:creationId xmlns:a16="http://schemas.microsoft.com/office/drawing/2014/main" id="{DE699702-99FB-47DD-9AA7-575EB1449920}"/>
            </a:ext>
          </a:extLst>
        </xdr:cNvPr>
        <xdr:cNvSpPr/>
      </xdr:nvSpPr>
      <xdr:spPr>
        <a:xfrm>
          <a:off x="19494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1524</xdr:rowOff>
    </xdr:from>
    <xdr:to>
      <xdr:col>107</xdr:col>
      <xdr:colOff>50800</xdr:colOff>
      <xdr:row>108</xdr:row>
      <xdr:rowOff>4190</xdr:rowOff>
    </xdr:to>
    <xdr:cxnSp macro="">
      <xdr:nvCxnSpPr>
        <xdr:cNvPr id="552" name="直線コネクタ 551">
          <a:extLst>
            <a:ext uri="{FF2B5EF4-FFF2-40B4-BE49-F238E27FC236}">
              <a16:creationId xmlns:a16="http://schemas.microsoft.com/office/drawing/2014/main" id="{12312C9C-238A-421D-9B4A-75C8CBFEA033}"/>
            </a:ext>
          </a:extLst>
        </xdr:cNvPr>
        <xdr:cNvCxnSpPr/>
      </xdr:nvCxnSpPr>
      <xdr:spPr>
        <a:xfrm flipV="1">
          <a:off x="19545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145796</xdr:rowOff>
    </xdr:from>
    <xdr:to>
      <xdr:col>98</xdr:col>
      <xdr:colOff>38100</xdr:colOff>
      <xdr:row>108</xdr:row>
      <xdr:rowOff>75946</xdr:rowOff>
    </xdr:to>
    <xdr:sp macro="" textlink="">
      <xdr:nvSpPr>
        <xdr:cNvPr id="553" name="楕円 552">
          <a:extLst>
            <a:ext uri="{FF2B5EF4-FFF2-40B4-BE49-F238E27FC236}">
              <a16:creationId xmlns:a16="http://schemas.microsoft.com/office/drawing/2014/main" id="{C641D7C5-1D3A-4517-B8E2-1D169D3C43B8}"/>
            </a:ext>
          </a:extLst>
        </xdr:cNvPr>
        <xdr:cNvSpPr/>
      </xdr:nvSpPr>
      <xdr:spPr>
        <a:xfrm>
          <a:off x="18605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4190</xdr:rowOff>
    </xdr:from>
    <xdr:to>
      <xdr:col>102</xdr:col>
      <xdr:colOff>114300</xdr:colOff>
      <xdr:row>108</xdr:row>
      <xdr:rowOff>25146</xdr:rowOff>
    </xdr:to>
    <xdr:cxnSp macro="">
      <xdr:nvCxnSpPr>
        <xdr:cNvPr id="554" name="直線コネクタ 553">
          <a:extLst>
            <a:ext uri="{FF2B5EF4-FFF2-40B4-BE49-F238E27FC236}">
              <a16:creationId xmlns:a16="http://schemas.microsoft.com/office/drawing/2014/main" id="{A0F4B24D-6328-49C6-8807-F7378D41A597}"/>
            </a:ext>
          </a:extLst>
        </xdr:cNvPr>
        <xdr:cNvCxnSpPr/>
      </xdr:nvCxnSpPr>
      <xdr:spPr>
        <a:xfrm flipV="1">
          <a:off x="18656300" y="1852079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55" name="n_1aveValue【庁舎】&#10;一人当たり面積">
          <a:extLst>
            <a:ext uri="{FF2B5EF4-FFF2-40B4-BE49-F238E27FC236}">
              <a16:creationId xmlns:a16="http://schemas.microsoft.com/office/drawing/2014/main" id="{6C3BDF36-7649-45FC-B21F-516D73DA3A7C}"/>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56" name="n_2aveValue【庁舎】&#10;一人当たり面積">
          <a:extLst>
            <a:ext uri="{FF2B5EF4-FFF2-40B4-BE49-F238E27FC236}">
              <a16:creationId xmlns:a16="http://schemas.microsoft.com/office/drawing/2014/main" id="{16CB3DF1-5751-48C8-9C5F-47E36219582D}"/>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57" name="n_3aveValue【庁舎】&#10;一人当たり面積">
          <a:extLst>
            <a:ext uri="{FF2B5EF4-FFF2-40B4-BE49-F238E27FC236}">
              <a16:creationId xmlns:a16="http://schemas.microsoft.com/office/drawing/2014/main" id="{5609EA4D-8FBF-4C9A-BA7D-F2E2A8AF1087}"/>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58" name="n_4aveValue【庁舎】&#10;一人当たり面積">
          <a:extLst>
            <a:ext uri="{FF2B5EF4-FFF2-40B4-BE49-F238E27FC236}">
              <a16:creationId xmlns:a16="http://schemas.microsoft.com/office/drawing/2014/main" id="{D1125729-24FC-4EEE-B250-AC291590DEB9}"/>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559" name="n_1mainValue【庁舎】&#10;一人当たり面積">
          <a:extLst>
            <a:ext uri="{FF2B5EF4-FFF2-40B4-BE49-F238E27FC236}">
              <a16:creationId xmlns:a16="http://schemas.microsoft.com/office/drawing/2014/main" id="{5C2D1FDD-3C3E-43B6-9E26-529FB2AADB37}"/>
            </a:ext>
          </a:extLst>
        </xdr:cNvPr>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43451</xdr:rowOff>
    </xdr:from>
    <xdr:ext cx="469744" cy="259045"/>
    <xdr:sp macro="" textlink="">
      <xdr:nvSpPr>
        <xdr:cNvPr id="560" name="n_2mainValue【庁舎】&#10;一人当たり面積">
          <a:extLst>
            <a:ext uri="{FF2B5EF4-FFF2-40B4-BE49-F238E27FC236}">
              <a16:creationId xmlns:a16="http://schemas.microsoft.com/office/drawing/2014/main" id="{1C51F679-4198-4189-819E-9F4702413FC8}"/>
            </a:ext>
          </a:extLst>
        </xdr:cNvPr>
        <xdr:cNvSpPr txBox="1"/>
      </xdr:nvSpPr>
      <xdr:spPr>
        <a:xfrm>
          <a:off x="201994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46117</xdr:rowOff>
    </xdr:from>
    <xdr:ext cx="469744" cy="259045"/>
    <xdr:sp macro="" textlink="">
      <xdr:nvSpPr>
        <xdr:cNvPr id="561" name="n_3mainValue【庁舎】&#10;一人当たり面積">
          <a:extLst>
            <a:ext uri="{FF2B5EF4-FFF2-40B4-BE49-F238E27FC236}">
              <a16:creationId xmlns:a16="http://schemas.microsoft.com/office/drawing/2014/main" id="{E2589994-4020-4259-94DF-A8051ACC9B05}"/>
            </a:ext>
          </a:extLst>
        </xdr:cNvPr>
        <xdr:cNvSpPr txBox="1"/>
      </xdr:nvSpPr>
      <xdr:spPr>
        <a:xfrm>
          <a:off x="19310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67073</xdr:rowOff>
    </xdr:from>
    <xdr:ext cx="469744" cy="259045"/>
    <xdr:sp macro="" textlink="">
      <xdr:nvSpPr>
        <xdr:cNvPr id="562" name="n_4mainValue【庁舎】&#10;一人当たり面積">
          <a:extLst>
            <a:ext uri="{FF2B5EF4-FFF2-40B4-BE49-F238E27FC236}">
              <a16:creationId xmlns:a16="http://schemas.microsoft.com/office/drawing/2014/main" id="{244E1B4B-235C-40BA-B3D7-F46C71467C23}"/>
            </a:ext>
          </a:extLst>
        </xdr:cNvPr>
        <xdr:cNvSpPr txBox="1"/>
      </xdr:nvSpPr>
      <xdr:spPr>
        <a:xfrm>
          <a:off x="18421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9ADFC178-0235-4C78-B6ED-CEB4692983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2DCAF7DA-4A2C-48A8-8C03-5F21613FCE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5FD81722-8F3F-4C59-98E1-E0E98DAF33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（前ページより続き）　</a:t>
          </a:r>
          <a:r>
            <a:rPr lang="ja-JP" altLang="ja-JP" sz="1000" b="0" i="0" baseline="0">
              <a:solidFill>
                <a:schemeClr val="dk1"/>
              </a:solidFill>
              <a:effectLst/>
              <a:latin typeface="+mn-lt"/>
              <a:ea typeface="+mn-ea"/>
              <a:cs typeface="+mn-cs"/>
            </a:rPr>
            <a:t>これらの対策として、必要な行政サービス水準を考慮しつつ、除却や統合・複合化を行い、公共建築物の延床面積を縮減することが必要となる。蓬田村公共施設等総合管理計画及び個別施設計画等に基づき、保有する公共建築物の延床面積４％縮減を目指し、総量の適正化を図る。</a:t>
          </a:r>
          <a:endParaRPr lang="ja-JP" altLang="ja-JP" sz="1100">
            <a:effectLst/>
          </a:endParaRPr>
        </a:p>
        <a:p>
          <a:r>
            <a:rPr lang="ja-JP" altLang="ja-JP" sz="1000" b="0" i="0" baseline="0">
              <a:solidFill>
                <a:schemeClr val="dk1"/>
              </a:solidFill>
              <a:effectLst/>
              <a:latin typeface="+mn-lt"/>
              <a:ea typeface="+mn-ea"/>
              <a:cs typeface="+mn-cs"/>
            </a:rPr>
            <a:t>　また、既存施設を少しでも長く利活用していくために、定期的な点検や修繕による予防保全に努め、長寿命化を図り、ライフサイクルコストを縮減する。耐震性がない公共施設等は、災害拠点かどうか、多数の住民の利用がある公共施設等かどうか等の視点から、優先順位を決めて順次耐震改修または統廃合していくものとし、未だ耐震診断を行っていない公共施設等は今後早急に実施していく。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を検討していく。</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具体的には、学校施設については、災害時の指定避難場所でもあるため、外壁改修等</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老朽化対策</a:t>
          </a:r>
          <a:r>
            <a:rPr lang="ja-JP" altLang="en-US" sz="1000" b="0" i="0" baseline="0">
              <a:solidFill>
                <a:schemeClr val="dk1"/>
              </a:solidFill>
              <a:effectLst/>
              <a:latin typeface="+mn-lt"/>
              <a:ea typeface="+mn-ea"/>
              <a:cs typeface="+mn-cs"/>
            </a:rPr>
            <a:t>をし、長寿命化</a:t>
          </a:r>
          <a:r>
            <a:rPr lang="ja-JP" altLang="ja-JP" sz="1000" b="0" i="0" baseline="0">
              <a:solidFill>
                <a:schemeClr val="dk1"/>
              </a:solidFill>
              <a:effectLst/>
              <a:latin typeface="+mn-lt"/>
              <a:ea typeface="+mn-ea"/>
              <a:cs typeface="+mn-cs"/>
            </a:rPr>
            <a:t>に取り組む。</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消防施設については、消防団分団屯所を調査し、長寿命化に向けて、耐震改修等を行う。</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役場庁舎については、財源の確保を進め、遅滞なく新築事業が進行するよう努める。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財政力指数は、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道路橋りょう費の減による基準財政需要額の減少により、前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となり、類似団体内平均値と比べると</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しかしながら、人口減少（前年比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人減）や全国平均を上回る高齢化（</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日時点高齢化率</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％）による労働者人口の減少は止まらず、村の基幹産業である農漁業</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は後継者不足に苦しみ、</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財政基盤は未だ脆弱である。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今後は税の収納率強化（令和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年度末までに個人市町村民税徴収率</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向上）による歳入確保及び歳出の徹底的な見直し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ブランド</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農作物の推進</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等により財政基盤の強化に努める。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経常収支比率は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％で、類似団体と比較すると</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度より</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簡易水道特別会計の普通建設事業の完了に伴う操出金の減等により、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その他の経費について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21,920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時間外手当の増額による人件費の</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役場庁舎耐震診断業務委託料等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により物件費が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％増加したこと等により、義務的経費は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17,873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すべての事務事業については定期的な点検とともに廃止・縮小等の見直しを行い、経常経費の削減に努め、財政の硬直化を防ぐ。</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6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5076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62</xdr:row>
      <xdr:rowOff>120862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346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104775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381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276,537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21,452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円の増であるものの、類似団体内平均値との比較では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151,848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村議会議員選挙に伴う時間外手当の増等により</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退職金を除いた人件費が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10,925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浸水想定区域図作成業務委託料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6,349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役場庁舎耐震診断業務委託料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5,994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千円）等により、物件費も昨年度より</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43,051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今後は更なる事務事業の整理・合理化により、類似団体より低いコストを維持しながらも、住民の満足度を意識した行政サービスの充実に努める。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148868</xdr:rowOff>
    </xdr:from>
    <xdr:to>
      <xdr:col>23</xdr:col>
      <xdr:colOff>133350</xdr:colOff>
      <xdr:row>82</xdr:row>
      <xdr:rowOff>2068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36318"/>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133086</xdr:rowOff>
    </xdr:from>
    <xdr:to>
      <xdr:col>19</xdr:col>
      <xdr:colOff>133350</xdr:colOff>
      <xdr:row>81</xdr:row>
      <xdr:rowOff>148868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20536"/>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133086</xdr:rowOff>
    </xdr:from>
    <xdr:to>
      <xdr:col>15</xdr:col>
      <xdr:colOff>82550</xdr:colOff>
      <xdr:row>81</xdr:row>
      <xdr:rowOff>149051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2053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144890</xdr:rowOff>
    </xdr:from>
    <xdr:to>
      <xdr:col>11</xdr:col>
      <xdr:colOff>31750</xdr:colOff>
      <xdr:row>81</xdr:row>
      <xdr:rowOff>149051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23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122718</xdr:rowOff>
    </xdr:from>
    <xdr:to>
      <xdr:col>23</xdr:col>
      <xdr:colOff>184150</xdr:colOff>
      <xdr:row>82</xdr:row>
      <xdr:rowOff>52868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43995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98068</xdr:rowOff>
    </xdr:from>
    <xdr:to>
      <xdr:col>19</xdr:col>
      <xdr:colOff>184150</xdr:colOff>
      <xdr:row>82</xdr:row>
      <xdr:rowOff>28218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38395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54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82286</xdr:rowOff>
    </xdr:from>
    <xdr:to>
      <xdr:col>15</xdr:col>
      <xdr:colOff>133350</xdr:colOff>
      <xdr:row>82</xdr:row>
      <xdr:rowOff>12436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22613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98251</xdr:rowOff>
    </xdr:from>
    <xdr:to>
      <xdr:col>11</xdr:col>
      <xdr:colOff>82550</xdr:colOff>
      <xdr:row>82</xdr:row>
      <xdr:rowOff>28401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38578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94090</xdr:rowOff>
    </xdr:from>
    <xdr:to>
      <xdr:col>7</xdr:col>
      <xdr:colOff>31750</xdr:colOff>
      <xdr:row>82</xdr:row>
      <xdr:rowOff>24240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ラスパイレス指数は、</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ポイント上昇し、類似団体平均より</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新規採用職員数が少ないことによる年齢層の高さや、経験年数階層の分布変動により依然として高めの水準であるが、平成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歳超の職員の昇給停止が実施されているため、今後もこの水準を保つと見込まれる。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今後も第５次行政改革実施計画（</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）に基づき、</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国、県の勧告を尊重するとともに、新規採用により若い年齢層を充実させる等、人件費の抑制を図りながら村民の理解を得られる給与制度の維持に努める。</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61807</xdr:rowOff>
    </xdr:from>
    <xdr:to>
      <xdr:col>81</xdr:col>
      <xdr:colOff>44450</xdr:colOff>
      <xdr:row>89</xdr:row>
      <xdr:rowOff>110066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3208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104563</xdr:rowOff>
    </xdr:from>
    <xdr:to>
      <xdr:col>77</xdr:col>
      <xdr:colOff>44450</xdr:colOff>
      <xdr:row>89</xdr:row>
      <xdr:rowOff>61807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921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56304</xdr:rowOff>
    </xdr:from>
    <xdr:to>
      <xdr:col>72</xdr:col>
      <xdr:colOff>203200</xdr:colOff>
      <xdr:row>88</xdr:row>
      <xdr:rowOff>104563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43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56304</xdr:rowOff>
    </xdr:from>
    <xdr:to>
      <xdr:col>68</xdr:col>
      <xdr:colOff>152400</xdr:colOff>
      <xdr:row>89</xdr:row>
      <xdr:rowOff>110066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4390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59266</xdr:rowOff>
    </xdr:from>
    <xdr:to>
      <xdr:col>81</xdr:col>
      <xdr:colOff>95250</xdr:colOff>
      <xdr:row>89</xdr:row>
      <xdr:rowOff>160866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126593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1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11007</xdr:rowOff>
    </xdr:from>
    <xdr:to>
      <xdr:col>77</xdr:col>
      <xdr:colOff>95250</xdr:colOff>
      <xdr:row>89</xdr:row>
      <xdr:rowOff>112607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97384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人口千人当たり職員数は、平成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年度まで実施した退職者の不補充等により積極的に職員数の抑制を図ったため</a:t>
          </a:r>
          <a:r>
            <a:rPr kumimoji="1" lang="ja-JP" altLang="ja-JP" sz="1000" b="0" spc="-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000" b="0" spc="-1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ja-JP" sz="1000" b="0" spc="-100">
              <a:solidFill>
                <a:schemeClr val="dk1"/>
              </a:solidFill>
              <a:effectLst/>
              <a:latin typeface="ＭＳ ゴシック" panose="020B0609070205080204" pitchFamily="49" charset="-128"/>
              <a:ea typeface="ＭＳ ゴシック" panose="020B0609070205080204" pitchFamily="49" charset="-128"/>
              <a:cs typeface="+mn-cs"/>
            </a:rPr>
            <a:t>人下回っている。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b="0" spc="-100">
              <a:solidFill>
                <a:schemeClr val="dk1"/>
              </a:solidFill>
              <a:effectLst/>
              <a:latin typeface="ＭＳ ゴシック" panose="020B0609070205080204" pitchFamily="49" charset="-128"/>
              <a:ea typeface="ＭＳ ゴシック" panose="020B0609070205080204" pitchFamily="49" charset="-128"/>
              <a:cs typeface="+mn-cs"/>
            </a:rPr>
            <a:t>　よって、</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現員数で既に定員管理の適正化が十分進んでいると言える</a:t>
          </a:r>
          <a:r>
            <a:rPr lang="ja-JP" altLang="en-US" sz="1000" b="0" i="0" spc="-10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、少子高齢化や人口減少、地方分権の進展や住民ニーズへの対応など、行政需要の増大により、平成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年度からは退職数並みに職員を採用している。</a:t>
          </a:r>
          <a:endParaRPr lang="ja-JP" altLang="ja-JP" sz="1000" spc="-100">
            <a:effectLst/>
            <a:latin typeface="ＭＳ ゴシック" panose="020B0609070205080204" pitchFamily="49" charset="-128"/>
            <a:ea typeface="ＭＳ ゴシック" panose="020B0609070205080204" pitchFamily="49" charset="-128"/>
          </a:endParaRPr>
        </a:p>
        <a:p>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　今後は、第４次定員適正化計画</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を基に、令和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98261</xdr:rowOff>
    </xdr:from>
    <xdr:to>
      <xdr:col>81</xdr:col>
      <xdr:colOff>44450</xdr:colOff>
      <xdr:row>59</xdr:row>
      <xdr:rowOff>146522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1381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98261</xdr:rowOff>
    </xdr:from>
    <xdr:to>
      <xdr:col>77</xdr:col>
      <xdr:colOff>44450</xdr:colOff>
      <xdr:row>59</xdr:row>
      <xdr:rowOff>109982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13811"/>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63101</xdr:rowOff>
    </xdr:from>
    <xdr:to>
      <xdr:col>72</xdr:col>
      <xdr:colOff>203200</xdr:colOff>
      <xdr:row>59</xdr:row>
      <xdr:rowOff>109982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78651"/>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63101</xdr:rowOff>
    </xdr:from>
    <xdr:to>
      <xdr:col>68</xdr:col>
      <xdr:colOff>152400</xdr:colOff>
      <xdr:row>59</xdr:row>
      <xdr:rowOff>71374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7865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95722</xdr:rowOff>
    </xdr:from>
    <xdr:to>
      <xdr:col>81</xdr:col>
      <xdr:colOff>95250</xdr:colOff>
      <xdr:row>60</xdr:row>
      <xdr:rowOff>25872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112249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47461</xdr:rowOff>
    </xdr:from>
    <xdr:to>
      <xdr:col>77</xdr:col>
      <xdr:colOff>95250</xdr:colOff>
      <xdr:row>59</xdr:row>
      <xdr:rowOff>149061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3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59182</xdr:rowOff>
    </xdr:from>
    <xdr:to>
      <xdr:col>73</xdr:col>
      <xdr:colOff>44450</xdr:colOff>
      <xdr:row>59</xdr:row>
      <xdr:rowOff>160782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170959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12301</xdr:rowOff>
    </xdr:from>
    <xdr:to>
      <xdr:col>68</xdr:col>
      <xdr:colOff>203200</xdr:colOff>
      <xdr:row>59</xdr:row>
      <xdr:rowOff>113901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124078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20574</xdr:rowOff>
    </xdr:from>
    <xdr:to>
      <xdr:col>64</xdr:col>
      <xdr:colOff>152400</xdr:colOff>
      <xdr:row>59</xdr:row>
      <xdr:rowOff>122174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132351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、類似団体と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地方消費税交付金の減等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標準税収入額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24,553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の減と</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の比率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ヶ年平均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も悪化</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当村では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公債費削減のために</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事業を精査・厳選し、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新規起債を抑制し</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比率の引き下げに努め</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ているが、過疎対策事業債や緊急防災・減災事業債等、交付税算入により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財政面で有利な</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起債については、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積極的に活用したい。</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353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148844</xdr:rowOff>
    </xdr:from>
    <xdr:to>
      <xdr:col>77</xdr:col>
      <xdr:colOff>44450</xdr:colOff>
      <xdr:row>39</xdr:row>
      <xdr:rowOff>158496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353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40</xdr:row>
      <xdr:rowOff>20828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450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98044</xdr:rowOff>
    </xdr:from>
    <xdr:to>
      <xdr:col>77</xdr:col>
      <xdr:colOff>95250</xdr:colOff>
      <xdr:row>40</xdr:row>
      <xdr:rowOff>28194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38371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107696</xdr:rowOff>
    </xdr:from>
    <xdr:to>
      <xdr:col>73</xdr:col>
      <xdr:colOff>44450</xdr:colOff>
      <xdr:row>40</xdr:row>
      <xdr:rowOff>37846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48023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将来負担比率は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前年</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度までと同様、早期健全化基準の</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年度臨時税収補てん債や平成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年度一般単独事業債（玉松園カントリーパーク整備事業）の償還完了等により、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地方債の現在高</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113,178</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千円減少していることや、</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簡易水道事業債の一般会計繰入見込分の償還が進んでいること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将来負担額は前年比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187,627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なり、また</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償還金に充当可能な基金残高</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147,442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の増額となっているため</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、良好な比率を維持できている。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今後も事業の取捨選択により地方債の新規発行を抑制し、健全な財政運営に努める。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年度にかけて実施した退職者不補充や職員給・特別職給の削減及び議員報酬の削減、一般行政職職員の平均年齢の低下等により減少傾向にあったが、</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村議会議員選挙事務に伴う</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時間外手当の支給</a:t>
          </a:r>
          <a:r>
            <a:rPr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当村では第５次行政改革実施計画（</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年度～令和</a:t>
          </a:r>
          <a:r>
            <a:rPr lang="en-US"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）に基づき、</a:t>
          </a:r>
          <a:r>
            <a:rPr lang="ja-JP" altLang="ja-JP" sz="1000" b="0" i="0" spc="-100" baseline="0">
              <a:solidFill>
                <a:schemeClr val="dk1"/>
              </a:solidFill>
              <a:effectLst/>
              <a:latin typeface="ＭＳ ゴシック" panose="020B0609070205080204" pitchFamily="49" charset="-128"/>
              <a:ea typeface="ＭＳ ゴシック" panose="020B0609070205080204" pitchFamily="49" charset="-128"/>
              <a:cs typeface="+mn-cs"/>
            </a:rPr>
            <a:t>社会情勢の変化に応じた諸手当の見直しを図り、</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歳以上の職員の昇給停止を実施するなど、縮減に努め</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物件費は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ポイントの増で、</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浸水想定区域図作成業務委託料（</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6,349</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千円）や役場庁舎耐震診断業務委託料（</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5,994</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蓬田村学校施設長寿命化計画策定業務委託料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3,730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千円）の増等が主な要因となっている。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しかしながら幼稚園の廃止や保育所の民営化、事務事業の再編整理の実施により、類似団体平均を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需用費の抑制や、事務事業の廃止・縮小により、物件費の縮減に努める。</a:t>
          </a:r>
          <a:endPar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6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95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119380</xdr:rowOff>
    </xdr:from>
    <xdr:to>
      <xdr:col>69</xdr:col>
      <xdr:colOff>92075</xdr:colOff>
      <xdr:row>15</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68580</xdr:rowOff>
    </xdr:from>
    <xdr:to>
      <xdr:col>65</xdr:col>
      <xdr:colOff>53975</xdr:colOff>
      <xdr:row>14</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これは平成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年度より蓬田保育所を直営から民営化していることによる教育・保育給付費負担金</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73,306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千円や、平成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年度から実施している乳幼児・児童生徒医療費助成事業</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8,138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歳～</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歳までの医療費の無償化事業）、障害者総合支援法に基づく自立支援給付事業費</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83,824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千円が主な要因となっている。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乳幼児・児童生徒医療費助成事業等、村が力を入れている独自の医療福祉事業により今後も高い比率が見込まれるものの、障害者人口の改善・抑制に向けた各種予防・健康促進事業の実施等、長期的な視点で事業費の縮小を目指す。</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0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ポイントと大きく上回っている</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度と比べ</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そのうちの大部分を</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繰出金が占め、</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単年の普通建設事業の完了等による</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簡易水道事業特別会計に対する繰出金（</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38,634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千円）の前年度比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14,691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千円の減</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や、介護給付費繰出金（</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50,619</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千円）の前年度比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4,113</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千円の減</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が主な要因となっている。</a:t>
          </a:r>
          <a:endPar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年にピークを迎えているものの、</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簡易水道事業債</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55,402</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が一般会計からの操出金に影響する部分は依然大きいため、</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今後は独自採算の原則に立ち返った水道料金の値上げや徴収強化による健全化を目指すと共に、新規事業債の発行を抑制しながら地方債の償還を進めることで比率の改善を図る。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977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0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20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77470</xdr:rowOff>
    </xdr:from>
    <xdr:to>
      <xdr:col>69</xdr:col>
      <xdr:colOff>92075</xdr:colOff>
      <xdr:row>56</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78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118110</xdr:rowOff>
    </xdr:from>
    <xdr:to>
      <xdr:col>78</xdr:col>
      <xdr:colOff>120650</xdr:colOff>
      <xdr:row>57</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33037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0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72390</xdr:rowOff>
    </xdr:from>
    <xdr:to>
      <xdr:col>69</xdr:col>
      <xdr:colOff>142875</xdr:colOff>
      <xdr:row>57</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26670</xdr:rowOff>
    </xdr:from>
    <xdr:to>
      <xdr:col>65</xdr:col>
      <xdr:colOff>53975</xdr:colOff>
      <xdr:row>56</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113047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類似団体平均</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年度以降、各種団体に対する補助金の整理合理化を実施しているため、ここ数年は低い水準を維持しているが、</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一部事務組合である青森地域広域事務組合への分担金・負担金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107,915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10,059</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増等により、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団体内の比較では</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今後も単独補助費等の見直しを検討し、補助金の交付が適当な事業であるのか精査を行う等、補助費等の抑制を図る。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ポイント増加したものの、類似団体平均を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臨時財政対策債を除くと、</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年度実施の蓬田小学校建設事業（事業費</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856,120</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千円）や、平成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年度実施の蓬田村ホタテガイ養殖残渣堆肥化処理施設建設事業（事業費</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434,917</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千円）等の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義務教育施設整備事業</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や過疎対策事業債</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の元利償還金が大きな割合を占めているが、この他、</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消防屯所建替事業債等、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緊急防災・減災事業債の借入・償還も予定している。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そのため不要不急の事業を実施しない等、無計画な起債を避け、</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役場</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新庁舎建設</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等の来たる大規模事業に向けて基金を積み立てる等、今後もこの水準を維持できるよう努める。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43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85090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8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8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人件費・扶助費や</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物件費等による比率増のため、</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ポイントの増であり、類似団体平均を</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物件費</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今後は施設の集約化・複合化事業に着手する等、公共施設等の適正管理に努めることにより、経費の縮減を目指す。</a:t>
          </a:r>
          <a:endParaRPr lang="ja-JP" altLang="ja-JP" sz="1000" spc="-100" baseline="0">
            <a:effectLst/>
            <a:latin typeface="ＭＳ ゴシック" panose="020B0609070205080204" pitchFamily="49" charset="-128"/>
            <a:ea typeface="ＭＳ ゴシック" panose="020B0609070205080204" pitchFamily="49" charset="-128"/>
          </a:endParaRPr>
        </a:p>
        <a:p>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その他費目についても、今後は地方税の徴収業務の強化</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年度末までに個人市町村民税徴収率</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向上）</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交付税措置のある有利な起債を充当することで特定財源を確保する等、歳入面を補強しつつ、歳出面でも、</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優先度の低い事務事業の縮小や廃止による経常経費の削減</a:t>
          </a:r>
          <a:r>
            <a:rPr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により、財政基盤の更なる強化に努める。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77</xdr:row>
      <xdr:rowOff>164148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1511"/>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32702</xdr:rowOff>
    </xdr:from>
    <xdr:to>
      <xdr:col>78</xdr:col>
      <xdr:colOff>69850</xdr:colOff>
      <xdr:row>77</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34352"/>
          <a:ext cx="889000" cy="1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32702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720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86995</xdr:rowOff>
    </xdr:from>
    <xdr:to>
      <xdr:col>69</xdr:col>
      <xdr:colOff>92075</xdr:colOff>
      <xdr:row>76</xdr:row>
      <xdr:rowOff>167005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171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113348</xdr:rowOff>
    </xdr:from>
    <xdr:to>
      <xdr:col>82</xdr:col>
      <xdr:colOff>158750</xdr:colOff>
      <xdr:row>78</xdr:row>
      <xdr:rowOff>43498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85425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153352</xdr:rowOff>
    </xdr:from>
    <xdr:to>
      <xdr:col>74</xdr:col>
      <xdr:colOff>31750</xdr:colOff>
      <xdr:row>77</xdr:row>
      <xdr:rowOff>83502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68279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31132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33958</xdr:rowOff>
    </xdr:from>
    <xdr:to>
      <xdr:col>29</xdr:col>
      <xdr:colOff>127000</xdr:colOff>
      <xdr:row>18</xdr:row>
      <xdr:rowOff>58218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7683"/>
          <a:ext cx="647700" cy="2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58218</xdr:rowOff>
    </xdr:from>
    <xdr:to>
      <xdr:col>26</xdr:col>
      <xdr:colOff>50800</xdr:colOff>
      <xdr:row>18</xdr:row>
      <xdr:rowOff>65684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1943"/>
          <a:ext cx="6985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62262</xdr:rowOff>
    </xdr:from>
    <xdr:to>
      <xdr:col>22</xdr:col>
      <xdr:colOff>114300</xdr:colOff>
      <xdr:row>18</xdr:row>
      <xdr:rowOff>65684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95987"/>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62262</xdr:rowOff>
    </xdr:from>
    <xdr:to>
      <xdr:col>18</xdr:col>
      <xdr:colOff>177800</xdr:colOff>
      <xdr:row>18</xdr:row>
      <xdr:rowOff>66869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5987"/>
          <a:ext cx="6985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154608</xdr:rowOff>
    </xdr:from>
    <xdr:to>
      <xdr:col>29</xdr:col>
      <xdr:colOff>177800</xdr:colOff>
      <xdr:row>18</xdr:row>
      <xdr:rowOff>84758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126685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7418</xdr:rowOff>
    </xdr:from>
    <xdr:to>
      <xdr:col>26</xdr:col>
      <xdr:colOff>101600</xdr:colOff>
      <xdr:row>18</xdr:row>
      <xdr:rowOff>109018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93795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14884</xdr:rowOff>
    </xdr:from>
    <xdr:to>
      <xdr:col>22</xdr:col>
      <xdr:colOff>165100</xdr:colOff>
      <xdr:row>18</xdr:row>
      <xdr:rowOff>116484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101261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11462</xdr:rowOff>
    </xdr:from>
    <xdr:to>
      <xdr:col>19</xdr:col>
      <xdr:colOff>38100</xdr:colOff>
      <xdr:row>18</xdr:row>
      <xdr:rowOff>113062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97839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16069</xdr:rowOff>
    </xdr:from>
    <xdr:to>
      <xdr:col>15</xdr:col>
      <xdr:colOff>101600</xdr:colOff>
      <xdr:row>18</xdr:row>
      <xdr:rowOff>117669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102446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118016</xdr:rowOff>
    </xdr:from>
    <xdr:to>
      <xdr:col>29</xdr:col>
      <xdr:colOff>127000</xdr:colOff>
      <xdr:row>36</xdr:row>
      <xdr:rowOff>140998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1266"/>
          <a:ext cx="6477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140998</xdr:rowOff>
    </xdr:from>
    <xdr:to>
      <xdr:col>26</xdr:col>
      <xdr:colOff>50800</xdr:colOff>
      <xdr:row>36</xdr:row>
      <xdr:rowOff>161000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94248"/>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147780</xdr:rowOff>
    </xdr:from>
    <xdr:to>
      <xdr:col>22</xdr:col>
      <xdr:colOff>114300</xdr:colOff>
      <xdr:row>36</xdr:row>
      <xdr:rowOff>161000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01030"/>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117574</xdr:rowOff>
    </xdr:from>
    <xdr:to>
      <xdr:col>18</xdr:col>
      <xdr:colOff>177800</xdr:colOff>
      <xdr:row>36</xdr:row>
      <xdr:rowOff>147780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70824"/>
          <a:ext cx="698500" cy="3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67216</xdr:rowOff>
    </xdr:from>
    <xdr:to>
      <xdr:col>29</xdr:col>
      <xdr:colOff>177800</xdr:colOff>
      <xdr:row>36</xdr:row>
      <xdr:rowOff>168816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39293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90198</xdr:rowOff>
    </xdr:from>
    <xdr:to>
      <xdr:col>26</xdr:col>
      <xdr:colOff>101600</xdr:colOff>
      <xdr:row>37</xdr:row>
      <xdr:rowOff>20348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5125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110200</xdr:rowOff>
    </xdr:from>
    <xdr:to>
      <xdr:col>22</xdr:col>
      <xdr:colOff>165100</xdr:colOff>
      <xdr:row>37</xdr:row>
      <xdr:rowOff>40350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6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25127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4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96980</xdr:rowOff>
    </xdr:from>
    <xdr:to>
      <xdr:col>19</xdr:col>
      <xdr:colOff>38100</xdr:colOff>
      <xdr:row>37</xdr:row>
      <xdr:rowOff>27130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3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66774</xdr:rowOff>
    </xdr:from>
    <xdr:to>
      <xdr:col>15</xdr:col>
      <xdr:colOff>101600</xdr:colOff>
      <xdr:row>36</xdr:row>
      <xdr:rowOff>168374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2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153151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86436</xdr:rowOff>
    </xdr:from>
    <xdr:to>
      <xdr:col>24</xdr:col>
      <xdr:colOff>63500</xdr:colOff>
      <xdr:row>37</xdr:row>
      <xdr:rowOff>103307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0086"/>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103307</xdr:rowOff>
    </xdr:from>
    <xdr:to>
      <xdr:col>19</xdr:col>
      <xdr:colOff>177800</xdr:colOff>
      <xdr:row>37</xdr:row>
      <xdr:rowOff>108275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695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98527</xdr:rowOff>
    </xdr:from>
    <xdr:to>
      <xdr:col>15</xdr:col>
      <xdr:colOff>50800</xdr:colOff>
      <xdr:row>37</xdr:row>
      <xdr:rowOff>108275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42177"/>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91437</xdr:rowOff>
    </xdr:from>
    <xdr:to>
      <xdr:col>10</xdr:col>
      <xdr:colOff>114300</xdr:colOff>
      <xdr:row>37</xdr:row>
      <xdr:rowOff>98527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35087"/>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35636</xdr:rowOff>
    </xdr:from>
    <xdr:to>
      <xdr:col>24</xdr:col>
      <xdr:colOff>114300</xdr:colOff>
      <xdr:row>37</xdr:row>
      <xdr:rowOff>137236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14063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52507</xdr:rowOff>
    </xdr:from>
    <xdr:to>
      <xdr:col>20</xdr:col>
      <xdr:colOff>38100</xdr:colOff>
      <xdr:row>37</xdr:row>
      <xdr:rowOff>154107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145234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57475</xdr:rowOff>
    </xdr:from>
    <xdr:to>
      <xdr:col>15</xdr:col>
      <xdr:colOff>101600</xdr:colOff>
      <xdr:row>37</xdr:row>
      <xdr:rowOff>159076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1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150202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47727</xdr:rowOff>
    </xdr:from>
    <xdr:to>
      <xdr:col>10</xdr:col>
      <xdr:colOff>165100</xdr:colOff>
      <xdr:row>37</xdr:row>
      <xdr:rowOff>149327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140454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40637</xdr:rowOff>
    </xdr:from>
    <xdr:to>
      <xdr:col>6</xdr:col>
      <xdr:colOff>38100</xdr:colOff>
      <xdr:row>37</xdr:row>
      <xdr:rowOff>142237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133364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70405</xdr:rowOff>
    </xdr:from>
    <xdr:to>
      <xdr:col>24</xdr:col>
      <xdr:colOff>63500</xdr:colOff>
      <xdr:row>58</xdr:row>
      <xdr:rowOff>98827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4505"/>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98827</xdr:rowOff>
    </xdr:from>
    <xdr:to>
      <xdr:col>19</xdr:col>
      <xdr:colOff>177800</xdr:colOff>
      <xdr:row>58</xdr:row>
      <xdr:rowOff>112219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2927"/>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100301</xdr:rowOff>
    </xdr:from>
    <xdr:to>
      <xdr:col>15</xdr:col>
      <xdr:colOff>50800</xdr:colOff>
      <xdr:row>58</xdr:row>
      <xdr:rowOff>112219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440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100301</xdr:rowOff>
    </xdr:from>
    <xdr:to>
      <xdr:col>10</xdr:col>
      <xdr:colOff>114300</xdr:colOff>
      <xdr:row>58</xdr:row>
      <xdr:rowOff>107572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44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19605</xdr:rowOff>
    </xdr:from>
    <xdr:to>
      <xdr:col>24</xdr:col>
      <xdr:colOff>114300</xdr:colOff>
      <xdr:row>58</xdr:row>
      <xdr:rowOff>121205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105982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48027</xdr:rowOff>
    </xdr:from>
    <xdr:to>
      <xdr:col>20</xdr:col>
      <xdr:colOff>38100</xdr:colOff>
      <xdr:row>58</xdr:row>
      <xdr:rowOff>149627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61419</xdr:rowOff>
    </xdr:from>
    <xdr:to>
      <xdr:col>15</xdr:col>
      <xdr:colOff>101600</xdr:colOff>
      <xdr:row>58</xdr:row>
      <xdr:rowOff>163019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154146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49501</xdr:rowOff>
    </xdr:from>
    <xdr:to>
      <xdr:col>10</xdr:col>
      <xdr:colOff>165100</xdr:colOff>
      <xdr:row>58</xdr:row>
      <xdr:rowOff>151101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142228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56772</xdr:rowOff>
    </xdr:from>
    <xdr:to>
      <xdr:col>6</xdr:col>
      <xdr:colOff>38100</xdr:colOff>
      <xdr:row>58</xdr:row>
      <xdr:rowOff>158372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149499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72734</xdr:rowOff>
    </xdr:from>
    <xdr:to>
      <xdr:col>24</xdr:col>
      <xdr:colOff>63500</xdr:colOff>
      <xdr:row>78</xdr:row>
      <xdr:rowOff>83066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5834"/>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72734</xdr:rowOff>
    </xdr:from>
    <xdr:to>
      <xdr:col>19</xdr:col>
      <xdr:colOff>177800</xdr:colOff>
      <xdr:row>78</xdr:row>
      <xdr:rowOff>76053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5834"/>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63088</xdr:rowOff>
    </xdr:from>
    <xdr:to>
      <xdr:col>15</xdr:col>
      <xdr:colOff>50800</xdr:colOff>
      <xdr:row>78</xdr:row>
      <xdr:rowOff>76053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6188"/>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63088</xdr:rowOff>
    </xdr:from>
    <xdr:to>
      <xdr:col>10</xdr:col>
      <xdr:colOff>114300</xdr:colOff>
      <xdr:row>78</xdr:row>
      <xdr:rowOff>71417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6188"/>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32266</xdr:rowOff>
    </xdr:from>
    <xdr:to>
      <xdr:col>24</xdr:col>
      <xdr:colOff>114300</xdr:colOff>
      <xdr:row>78</xdr:row>
      <xdr:rowOff>133866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21934</xdr:rowOff>
    </xdr:from>
    <xdr:to>
      <xdr:col>20</xdr:col>
      <xdr:colOff>38100</xdr:colOff>
      <xdr:row>78</xdr:row>
      <xdr:rowOff>123534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114661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25253</xdr:rowOff>
    </xdr:from>
    <xdr:to>
      <xdr:col>15</xdr:col>
      <xdr:colOff>101600</xdr:colOff>
      <xdr:row>78</xdr:row>
      <xdr:rowOff>126853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117980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12288</xdr:rowOff>
    </xdr:from>
    <xdr:to>
      <xdr:col>10</xdr:col>
      <xdr:colOff>165100</xdr:colOff>
      <xdr:row>78</xdr:row>
      <xdr:rowOff>113888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105015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20617</xdr:rowOff>
    </xdr:from>
    <xdr:to>
      <xdr:col>6</xdr:col>
      <xdr:colOff>38100</xdr:colOff>
      <xdr:row>78</xdr:row>
      <xdr:rowOff>122217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113344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66844</xdr:rowOff>
    </xdr:from>
    <xdr:to>
      <xdr:col>24</xdr:col>
      <xdr:colOff>63500</xdr:colOff>
      <xdr:row>98</xdr:row>
      <xdr:rowOff>82293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8944"/>
          <a:ext cx="8382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77643</xdr:rowOff>
    </xdr:from>
    <xdr:to>
      <xdr:col>19</xdr:col>
      <xdr:colOff>177800</xdr:colOff>
      <xdr:row>98</xdr:row>
      <xdr:rowOff>82293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9743"/>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58431</xdr:rowOff>
    </xdr:from>
    <xdr:to>
      <xdr:col>15</xdr:col>
      <xdr:colOff>50800</xdr:colOff>
      <xdr:row>98</xdr:row>
      <xdr:rowOff>77643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60531"/>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58431</xdr:rowOff>
    </xdr:from>
    <xdr:to>
      <xdr:col>10</xdr:col>
      <xdr:colOff>114300</xdr:colOff>
      <xdr:row>98</xdr:row>
      <xdr:rowOff>87002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0531"/>
          <a:ext cx="889000" cy="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16044</xdr:rowOff>
    </xdr:from>
    <xdr:to>
      <xdr:col>24</xdr:col>
      <xdr:colOff>114300</xdr:colOff>
      <xdr:row>98</xdr:row>
      <xdr:rowOff>117644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146871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31493</xdr:rowOff>
    </xdr:from>
    <xdr:to>
      <xdr:col>20</xdr:col>
      <xdr:colOff>38100</xdr:colOff>
      <xdr:row>98</xdr:row>
      <xdr:rowOff>133093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149620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26843</xdr:rowOff>
    </xdr:from>
    <xdr:to>
      <xdr:col>15</xdr:col>
      <xdr:colOff>101600</xdr:colOff>
      <xdr:row>98</xdr:row>
      <xdr:rowOff>128443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144970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7631</xdr:rowOff>
    </xdr:from>
    <xdr:to>
      <xdr:col>10</xdr:col>
      <xdr:colOff>165100</xdr:colOff>
      <xdr:row>98</xdr:row>
      <xdr:rowOff>109231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125758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36202</xdr:rowOff>
    </xdr:from>
    <xdr:to>
      <xdr:col>6</xdr:col>
      <xdr:colOff>38100</xdr:colOff>
      <xdr:row>98</xdr:row>
      <xdr:rowOff>137802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154329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108810</xdr:rowOff>
    </xdr:from>
    <xdr:to>
      <xdr:col>55</xdr:col>
      <xdr:colOff>0</xdr:colOff>
      <xdr:row>38</xdr:row>
      <xdr:rowOff>110753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2391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108810</xdr:rowOff>
    </xdr:from>
    <xdr:to>
      <xdr:col>50</xdr:col>
      <xdr:colOff>114300</xdr:colOff>
      <xdr:row>38</xdr:row>
      <xdr:rowOff>117263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23910"/>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117263</xdr:rowOff>
    </xdr:from>
    <xdr:to>
      <xdr:col>45</xdr:col>
      <xdr:colOff>177800</xdr:colOff>
      <xdr:row>38</xdr:row>
      <xdr:rowOff>120879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32363"/>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102019</xdr:rowOff>
    </xdr:from>
    <xdr:to>
      <xdr:col>41</xdr:col>
      <xdr:colOff>50800</xdr:colOff>
      <xdr:row>38</xdr:row>
      <xdr:rowOff>120879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17119"/>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59953</xdr:rowOff>
    </xdr:from>
    <xdr:to>
      <xdr:col>55</xdr:col>
      <xdr:colOff>50800</xdr:colOff>
      <xdr:row>38</xdr:row>
      <xdr:rowOff>161553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146330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58010</xdr:rowOff>
    </xdr:from>
    <xdr:to>
      <xdr:col>50</xdr:col>
      <xdr:colOff>165100</xdr:colOff>
      <xdr:row>38</xdr:row>
      <xdr:rowOff>159610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150737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66463</xdr:rowOff>
    </xdr:from>
    <xdr:to>
      <xdr:col>46</xdr:col>
      <xdr:colOff>38100</xdr:colOff>
      <xdr:row>38</xdr:row>
      <xdr:rowOff>168063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159190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70079</xdr:rowOff>
    </xdr:from>
    <xdr:to>
      <xdr:col>41</xdr:col>
      <xdr:colOff>101600</xdr:colOff>
      <xdr:row>39</xdr:row>
      <xdr:rowOff>229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162806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51219</xdr:rowOff>
    </xdr:from>
    <xdr:to>
      <xdr:col>36</xdr:col>
      <xdr:colOff>165100</xdr:colOff>
      <xdr:row>38</xdr:row>
      <xdr:rowOff>152819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143946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163671</xdr:rowOff>
    </xdr:from>
    <xdr:to>
      <xdr:col>55</xdr:col>
      <xdr:colOff>0</xdr:colOff>
      <xdr:row>59</xdr:row>
      <xdr:rowOff>12281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7771"/>
          <a:ext cx="8382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156342</xdr:rowOff>
    </xdr:from>
    <xdr:to>
      <xdr:col>50</xdr:col>
      <xdr:colOff>114300</xdr:colOff>
      <xdr:row>58</xdr:row>
      <xdr:rowOff>163671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00442"/>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156342</xdr:rowOff>
    </xdr:from>
    <xdr:to>
      <xdr:col>45</xdr:col>
      <xdr:colOff>177800</xdr:colOff>
      <xdr:row>58</xdr:row>
      <xdr:rowOff>163568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00442"/>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146755</xdr:rowOff>
    </xdr:from>
    <xdr:to>
      <xdr:col>41</xdr:col>
      <xdr:colOff>50800</xdr:colOff>
      <xdr:row>58</xdr:row>
      <xdr:rowOff>163568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0855"/>
          <a:ext cx="889000" cy="1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132931</xdr:rowOff>
    </xdr:from>
    <xdr:to>
      <xdr:col>55</xdr:col>
      <xdr:colOff>50800</xdr:colOff>
      <xdr:row>59</xdr:row>
      <xdr:rowOff>63081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47858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112871</xdr:rowOff>
    </xdr:from>
    <xdr:to>
      <xdr:col>50</xdr:col>
      <xdr:colOff>165100</xdr:colOff>
      <xdr:row>59</xdr:row>
      <xdr:rowOff>43021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34148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105542</xdr:rowOff>
    </xdr:from>
    <xdr:to>
      <xdr:col>46</xdr:col>
      <xdr:colOff>38100</xdr:colOff>
      <xdr:row>59</xdr:row>
      <xdr:rowOff>35692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26819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112768</xdr:rowOff>
    </xdr:from>
    <xdr:to>
      <xdr:col>41</xdr:col>
      <xdr:colOff>101600</xdr:colOff>
      <xdr:row>59</xdr:row>
      <xdr:rowOff>42918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34045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95955</xdr:rowOff>
    </xdr:from>
    <xdr:to>
      <xdr:col>36</xdr:col>
      <xdr:colOff>165100</xdr:colOff>
      <xdr:row>59</xdr:row>
      <xdr:rowOff>26105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17232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134299</xdr:rowOff>
    </xdr:from>
    <xdr:to>
      <xdr:col>55</xdr:col>
      <xdr:colOff>0</xdr:colOff>
      <xdr:row>78</xdr:row>
      <xdr:rowOff>136937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7399"/>
          <a:ext cx="8382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125095</xdr:rowOff>
    </xdr:from>
    <xdr:to>
      <xdr:col>50</xdr:col>
      <xdr:colOff>114300</xdr:colOff>
      <xdr:row>78</xdr:row>
      <xdr:rowOff>134299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8195"/>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99561</xdr:rowOff>
    </xdr:from>
    <xdr:to>
      <xdr:col>45</xdr:col>
      <xdr:colOff>177800</xdr:colOff>
      <xdr:row>78</xdr:row>
      <xdr:rowOff>125095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2661"/>
          <a:ext cx="889000" cy="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64619</xdr:rowOff>
    </xdr:from>
    <xdr:to>
      <xdr:col>41</xdr:col>
      <xdr:colOff>50800</xdr:colOff>
      <xdr:row>78</xdr:row>
      <xdr:rowOff>99561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37719"/>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86137</xdr:rowOff>
    </xdr:from>
    <xdr:to>
      <xdr:col>55</xdr:col>
      <xdr:colOff>50800</xdr:colOff>
      <xdr:row>79</xdr:row>
      <xdr:rowOff>16287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83499</xdr:rowOff>
    </xdr:from>
    <xdr:to>
      <xdr:col>50</xdr:col>
      <xdr:colOff>165100</xdr:colOff>
      <xdr:row>79</xdr:row>
      <xdr:rowOff>13649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4776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74295</xdr:rowOff>
    </xdr:from>
    <xdr:to>
      <xdr:col>46</xdr:col>
      <xdr:colOff>38100</xdr:colOff>
      <xdr:row>79</xdr:row>
      <xdr:rowOff>4445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167022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48761</xdr:rowOff>
    </xdr:from>
    <xdr:to>
      <xdr:col>41</xdr:col>
      <xdr:colOff>101600</xdr:colOff>
      <xdr:row>78</xdr:row>
      <xdr:rowOff>150361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141488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13819</xdr:rowOff>
    </xdr:from>
    <xdr:to>
      <xdr:col>36</xdr:col>
      <xdr:colOff>165100</xdr:colOff>
      <xdr:row>78</xdr:row>
      <xdr:rowOff>115419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131946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29367</xdr:rowOff>
    </xdr:from>
    <xdr:to>
      <xdr:col>55</xdr:col>
      <xdr:colOff>0</xdr:colOff>
      <xdr:row>98</xdr:row>
      <xdr:rowOff>77987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31467"/>
          <a:ext cx="838200" cy="4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29367</xdr:rowOff>
    </xdr:from>
    <xdr:to>
      <xdr:col>50</xdr:col>
      <xdr:colOff>114300</xdr:colOff>
      <xdr:row>98</xdr:row>
      <xdr:rowOff>33559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3146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33559</xdr:rowOff>
    </xdr:from>
    <xdr:to>
      <xdr:col>45</xdr:col>
      <xdr:colOff>177800</xdr:colOff>
      <xdr:row>98</xdr:row>
      <xdr:rowOff>100791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5659"/>
          <a:ext cx="889000" cy="6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100791</xdr:rowOff>
    </xdr:from>
    <xdr:to>
      <xdr:col>41</xdr:col>
      <xdr:colOff>50800</xdr:colOff>
      <xdr:row>98</xdr:row>
      <xdr:rowOff>125431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2891"/>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27187</xdr:rowOff>
    </xdr:from>
    <xdr:to>
      <xdr:col>55</xdr:col>
      <xdr:colOff>50800</xdr:colOff>
      <xdr:row>98</xdr:row>
      <xdr:rowOff>128787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113564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150017</xdr:rowOff>
    </xdr:from>
    <xdr:to>
      <xdr:col>50</xdr:col>
      <xdr:colOff>165100</xdr:colOff>
      <xdr:row>98</xdr:row>
      <xdr:rowOff>80167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71294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7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154209</xdr:rowOff>
    </xdr:from>
    <xdr:to>
      <xdr:col>46</xdr:col>
      <xdr:colOff>38100</xdr:colOff>
      <xdr:row>98</xdr:row>
      <xdr:rowOff>84359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75486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7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49991</xdr:rowOff>
    </xdr:from>
    <xdr:to>
      <xdr:col>41</xdr:col>
      <xdr:colOff>101600</xdr:colOff>
      <xdr:row>98</xdr:row>
      <xdr:rowOff>151591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142718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74631</xdr:rowOff>
    </xdr:from>
    <xdr:to>
      <xdr:col>36</xdr:col>
      <xdr:colOff>165100</xdr:colOff>
      <xdr:row>99</xdr:row>
      <xdr:rowOff>4781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167358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98727</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277"/>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98727</xdr:rowOff>
    </xdr:from>
    <xdr:to>
      <xdr:col>76</xdr:col>
      <xdr:colOff>114300</xdr:colOff>
      <xdr:row>39</xdr:row>
      <xdr:rowOff>98875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277"/>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95971</xdr:rowOff>
    </xdr:from>
    <xdr:to>
      <xdr:col>71</xdr:col>
      <xdr:colOff>177800</xdr:colOff>
      <xdr:row>39</xdr:row>
      <xdr:rowOff>98875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252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47927</xdr:rowOff>
    </xdr:from>
    <xdr:to>
      <xdr:col>76</xdr:col>
      <xdr:colOff>165100</xdr:colOff>
      <xdr:row>39</xdr:row>
      <xdr:rowOff>149527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140654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45171</xdr:rowOff>
    </xdr:from>
    <xdr:to>
      <xdr:col>67</xdr:col>
      <xdr:colOff>101600</xdr:colOff>
      <xdr:row>39</xdr:row>
      <xdr:rowOff>146771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137898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95700</xdr:rowOff>
    </xdr:from>
    <xdr:to>
      <xdr:col>85</xdr:col>
      <xdr:colOff>127000</xdr:colOff>
      <xdr:row>78</xdr:row>
      <xdr:rowOff>97329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6880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97329</xdr:rowOff>
    </xdr:from>
    <xdr:to>
      <xdr:col>81</xdr:col>
      <xdr:colOff>50800</xdr:colOff>
      <xdr:row>78</xdr:row>
      <xdr:rowOff>109176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70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98377</xdr:rowOff>
    </xdr:from>
    <xdr:to>
      <xdr:col>76</xdr:col>
      <xdr:colOff>114300</xdr:colOff>
      <xdr:row>78</xdr:row>
      <xdr:rowOff>109176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71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94174</xdr:rowOff>
    </xdr:from>
    <xdr:to>
      <xdr:col>71</xdr:col>
      <xdr:colOff>177800</xdr:colOff>
      <xdr:row>78</xdr:row>
      <xdr:rowOff>98377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67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44900</xdr:rowOff>
    </xdr:from>
    <xdr:to>
      <xdr:col>85</xdr:col>
      <xdr:colOff>177800</xdr:colOff>
      <xdr:row>78</xdr:row>
      <xdr:rowOff>146500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131277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46529</xdr:rowOff>
    </xdr:from>
    <xdr:to>
      <xdr:col>81</xdr:col>
      <xdr:colOff>101600</xdr:colOff>
      <xdr:row>78</xdr:row>
      <xdr:rowOff>148129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139256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58376</xdr:rowOff>
    </xdr:from>
    <xdr:to>
      <xdr:col>76</xdr:col>
      <xdr:colOff>165100</xdr:colOff>
      <xdr:row>78</xdr:row>
      <xdr:rowOff>159976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151103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47577</xdr:rowOff>
    </xdr:from>
    <xdr:to>
      <xdr:col>72</xdr:col>
      <xdr:colOff>38100</xdr:colOff>
      <xdr:row>78</xdr:row>
      <xdr:rowOff>149177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140304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43374</xdr:rowOff>
    </xdr:from>
    <xdr:to>
      <xdr:col>67</xdr:col>
      <xdr:colOff>101600</xdr:colOff>
      <xdr:row>78</xdr:row>
      <xdr:rowOff>144974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136101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116656</xdr:rowOff>
    </xdr:from>
    <xdr:to>
      <xdr:col>85</xdr:col>
      <xdr:colOff>127000</xdr:colOff>
      <xdr:row>98</xdr:row>
      <xdr:rowOff>118152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18756"/>
          <a:ext cx="8382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100507</xdr:rowOff>
    </xdr:from>
    <xdr:to>
      <xdr:col>81</xdr:col>
      <xdr:colOff>50800</xdr:colOff>
      <xdr:row>98</xdr:row>
      <xdr:rowOff>116656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2607"/>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99757</xdr:rowOff>
    </xdr:from>
    <xdr:to>
      <xdr:col>76</xdr:col>
      <xdr:colOff>114300</xdr:colOff>
      <xdr:row>98</xdr:row>
      <xdr:rowOff>100507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1857"/>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90703</xdr:rowOff>
    </xdr:from>
    <xdr:to>
      <xdr:col>71</xdr:col>
      <xdr:colOff>177800</xdr:colOff>
      <xdr:row>98</xdr:row>
      <xdr:rowOff>99757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2803"/>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67352</xdr:rowOff>
    </xdr:from>
    <xdr:to>
      <xdr:col>85</xdr:col>
      <xdr:colOff>177800</xdr:colOff>
      <xdr:row>98</xdr:row>
      <xdr:rowOff>168952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65856</xdr:rowOff>
    </xdr:from>
    <xdr:to>
      <xdr:col>81</xdr:col>
      <xdr:colOff>101600</xdr:colOff>
      <xdr:row>98</xdr:row>
      <xdr:rowOff>167456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158583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49707</xdr:rowOff>
    </xdr:from>
    <xdr:to>
      <xdr:col>76</xdr:col>
      <xdr:colOff>165100</xdr:colOff>
      <xdr:row>98</xdr:row>
      <xdr:rowOff>151307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167834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48957</xdr:rowOff>
    </xdr:from>
    <xdr:to>
      <xdr:col>72</xdr:col>
      <xdr:colOff>38100</xdr:colOff>
      <xdr:row>98</xdr:row>
      <xdr:rowOff>150557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167084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39903</xdr:rowOff>
    </xdr:from>
    <xdr:to>
      <xdr:col>67</xdr:col>
      <xdr:colOff>101600</xdr:colOff>
      <xdr:row>98</xdr:row>
      <xdr:rowOff>141503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158030</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42373</xdr:rowOff>
    </xdr:from>
    <xdr:to>
      <xdr:col>116</xdr:col>
      <xdr:colOff>63500</xdr:colOff>
      <xdr:row>39</xdr:row>
      <xdr:rowOff>42411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892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42411</xdr:rowOff>
    </xdr:from>
    <xdr:to>
      <xdr:col>111</xdr:col>
      <xdr:colOff>177800</xdr:colOff>
      <xdr:row>39</xdr:row>
      <xdr:rowOff>42450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42450</xdr:rowOff>
    </xdr:from>
    <xdr:to>
      <xdr:col>107</xdr:col>
      <xdr:colOff>50800</xdr:colOff>
      <xdr:row>39</xdr:row>
      <xdr:rowOff>42488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290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42488</xdr:rowOff>
    </xdr:from>
    <xdr:to>
      <xdr:col>102</xdr:col>
      <xdr:colOff>114300</xdr:colOff>
      <xdr:row>39</xdr:row>
      <xdr:rowOff>42488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163023</xdr:rowOff>
    </xdr:from>
    <xdr:to>
      <xdr:col>116</xdr:col>
      <xdr:colOff>114300</xdr:colOff>
      <xdr:row>39</xdr:row>
      <xdr:rowOff>93173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163061</xdr:rowOff>
    </xdr:from>
    <xdr:to>
      <xdr:col>112</xdr:col>
      <xdr:colOff>38100</xdr:colOff>
      <xdr:row>39</xdr:row>
      <xdr:rowOff>93211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84338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7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163100</xdr:rowOff>
    </xdr:from>
    <xdr:to>
      <xdr:col>107</xdr:col>
      <xdr:colOff>101600</xdr:colOff>
      <xdr:row>39</xdr:row>
      <xdr:rowOff>93250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84377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163138</xdr:rowOff>
    </xdr:from>
    <xdr:to>
      <xdr:col>102</xdr:col>
      <xdr:colOff>165100</xdr:colOff>
      <xdr:row>39</xdr:row>
      <xdr:rowOff>93288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84415</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163138</xdr:rowOff>
    </xdr:from>
    <xdr:to>
      <xdr:col>98</xdr:col>
      <xdr:colOff>38100</xdr:colOff>
      <xdr:row>39</xdr:row>
      <xdr:rowOff>93288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84415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100514</xdr:rowOff>
    </xdr:from>
    <xdr:to>
      <xdr:col>116</xdr:col>
      <xdr:colOff>63500</xdr:colOff>
      <xdr:row>59</xdr:row>
      <xdr:rowOff>38564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4614"/>
          <a:ext cx="838200" cy="1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100514</xdr:rowOff>
    </xdr:from>
    <xdr:to>
      <xdr:col>111</xdr:col>
      <xdr:colOff>177800</xdr:colOff>
      <xdr:row>58</xdr:row>
      <xdr:rowOff>124098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461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124098</xdr:rowOff>
    </xdr:from>
    <xdr:to>
      <xdr:col>107</xdr:col>
      <xdr:colOff>50800</xdr:colOff>
      <xdr:row>58</xdr:row>
      <xdr:rowOff>144215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6819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18790</xdr:rowOff>
    </xdr:from>
    <xdr:to>
      <xdr:col>102</xdr:col>
      <xdr:colOff>114300</xdr:colOff>
      <xdr:row>58</xdr:row>
      <xdr:rowOff>144215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62890"/>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159214</xdr:rowOff>
    </xdr:from>
    <xdr:to>
      <xdr:col>116</xdr:col>
      <xdr:colOff>114300</xdr:colOff>
      <xdr:row>59</xdr:row>
      <xdr:rowOff>89364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74141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49714</xdr:rowOff>
    </xdr:from>
    <xdr:to>
      <xdr:col>112</xdr:col>
      <xdr:colOff>38100</xdr:colOff>
      <xdr:row>58</xdr:row>
      <xdr:rowOff>151314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142441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73298</xdr:rowOff>
    </xdr:from>
    <xdr:to>
      <xdr:col>107</xdr:col>
      <xdr:colOff>101600</xdr:colOff>
      <xdr:row>59</xdr:row>
      <xdr:rowOff>3448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166025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93415</xdr:rowOff>
    </xdr:from>
    <xdr:to>
      <xdr:col>102</xdr:col>
      <xdr:colOff>165100</xdr:colOff>
      <xdr:row>59</xdr:row>
      <xdr:rowOff>23565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14692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139440</xdr:rowOff>
    </xdr:from>
    <xdr:to>
      <xdr:col>98</xdr:col>
      <xdr:colOff>38100</xdr:colOff>
      <xdr:row>58</xdr:row>
      <xdr:rowOff>69590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86117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13185</xdr:rowOff>
    </xdr:from>
    <xdr:to>
      <xdr:col>116</xdr:col>
      <xdr:colOff>63500</xdr:colOff>
      <xdr:row>77</xdr:row>
      <xdr:rowOff>23000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14835"/>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23000</xdr:rowOff>
    </xdr:from>
    <xdr:to>
      <xdr:col>111</xdr:col>
      <xdr:colOff>177800</xdr:colOff>
      <xdr:row>77</xdr:row>
      <xdr:rowOff>38271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4650"/>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18462</xdr:rowOff>
    </xdr:from>
    <xdr:to>
      <xdr:col>107</xdr:col>
      <xdr:colOff>50800</xdr:colOff>
      <xdr:row>77</xdr:row>
      <xdr:rowOff>38271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20112"/>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18462</xdr:rowOff>
    </xdr:from>
    <xdr:to>
      <xdr:col>102</xdr:col>
      <xdr:colOff>114300</xdr:colOff>
      <xdr:row>77</xdr:row>
      <xdr:rowOff>48619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20112"/>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133835</xdr:rowOff>
    </xdr:from>
    <xdr:to>
      <xdr:col>116</xdr:col>
      <xdr:colOff>114300</xdr:colOff>
      <xdr:row>77</xdr:row>
      <xdr:rowOff>63985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112262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143650</xdr:rowOff>
    </xdr:from>
    <xdr:to>
      <xdr:col>112</xdr:col>
      <xdr:colOff>38100</xdr:colOff>
      <xdr:row>77</xdr:row>
      <xdr:rowOff>73800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64927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158921</xdr:rowOff>
    </xdr:from>
    <xdr:to>
      <xdr:col>107</xdr:col>
      <xdr:colOff>101600</xdr:colOff>
      <xdr:row>77</xdr:row>
      <xdr:rowOff>89071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80198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139112</xdr:rowOff>
    </xdr:from>
    <xdr:to>
      <xdr:col>102</xdr:col>
      <xdr:colOff>165100</xdr:colOff>
      <xdr:row>77</xdr:row>
      <xdr:rowOff>69262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60389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169269</xdr:rowOff>
    </xdr:from>
    <xdr:to>
      <xdr:col>98</xdr:col>
      <xdr:colOff>38100</xdr:colOff>
      <xdr:row>77</xdr:row>
      <xdr:rowOff>99419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90546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762,041</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前年度同様、</a:t>
          </a:r>
          <a:r>
            <a:rPr kumimoji="1" lang="ja-JP" altLang="ja-JP" sz="1100">
              <a:solidFill>
                <a:schemeClr val="dk1"/>
              </a:solidFill>
              <a:effectLst/>
              <a:latin typeface="+mn-lt"/>
              <a:ea typeface="+mn-ea"/>
              <a:cs typeface="+mn-cs"/>
            </a:rPr>
            <a:t>扶助費以外は類似団体と比較して一人当たりのコストが低い状況となっている。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78,245</a:t>
          </a:r>
          <a:r>
            <a:rPr kumimoji="1" lang="ja-JP" altLang="ja-JP" sz="1100">
              <a:solidFill>
                <a:schemeClr val="dk1"/>
              </a:solidFill>
              <a:effectLst/>
              <a:latin typeface="+mn-lt"/>
              <a:ea typeface="+mn-ea"/>
              <a:cs typeface="+mn-cs"/>
            </a:rPr>
            <a:t>円で、類似団体平均に比べ</a:t>
          </a:r>
          <a:r>
            <a:rPr kumimoji="1" lang="en-US" altLang="ja-JP" sz="1100">
              <a:solidFill>
                <a:schemeClr val="dk1"/>
              </a:solidFill>
              <a:effectLst/>
              <a:latin typeface="+mn-lt"/>
              <a:ea typeface="+mn-ea"/>
              <a:cs typeface="+mn-cs"/>
            </a:rPr>
            <a:t>10,160</a:t>
          </a:r>
          <a:r>
            <a:rPr kumimoji="1" lang="ja-JP" altLang="ja-JP" sz="1100">
              <a:solidFill>
                <a:schemeClr val="dk1"/>
              </a:solidFill>
              <a:effectLst/>
              <a:latin typeface="+mn-lt"/>
              <a:ea typeface="+mn-ea"/>
              <a:cs typeface="+mn-cs"/>
            </a:rPr>
            <a:t>円高くなっている。これは、</a:t>
          </a:r>
          <a:r>
            <a:rPr kumimoji="1" lang="ja-JP" altLang="en-US" sz="1100">
              <a:solidFill>
                <a:schemeClr val="dk1"/>
              </a:solidFill>
              <a:effectLst/>
              <a:latin typeface="+mn-lt"/>
              <a:ea typeface="+mn-ea"/>
              <a:cs typeface="+mn-cs"/>
            </a:rPr>
            <a:t>年々上昇傾向</a:t>
          </a:r>
          <a:r>
            <a:rPr kumimoji="1" lang="ja-JP" altLang="ja-JP" sz="1100">
              <a:solidFill>
                <a:schemeClr val="dk1"/>
              </a:solidFill>
              <a:effectLst/>
              <a:latin typeface="+mn-lt"/>
              <a:ea typeface="+mn-ea"/>
              <a:cs typeface="+mn-cs"/>
            </a:rPr>
            <a:t>となっている障害者総合支援法に基づく自立支援給付事業費</a:t>
          </a:r>
          <a:r>
            <a:rPr kumimoji="1" lang="en-US" altLang="ja-JP" sz="1100">
              <a:solidFill>
                <a:schemeClr val="dk1"/>
              </a:solidFill>
              <a:effectLst/>
              <a:latin typeface="+mn-lt"/>
              <a:ea typeface="+mn-ea"/>
              <a:cs typeface="+mn-cs"/>
            </a:rPr>
            <a:t>83,824</a:t>
          </a:r>
          <a:r>
            <a:rPr kumimoji="1" lang="ja-JP" altLang="en-US" sz="1100">
              <a:solidFill>
                <a:schemeClr val="dk1"/>
              </a:solidFill>
              <a:effectLst/>
              <a:latin typeface="+mn-lt"/>
              <a:ea typeface="+mn-ea"/>
              <a:cs typeface="+mn-cs"/>
            </a:rPr>
            <a:t>千円の前年度比</a:t>
          </a:r>
          <a:r>
            <a:rPr kumimoji="1" lang="en-US" altLang="ja-JP" sz="1100">
              <a:solidFill>
                <a:schemeClr val="dk1"/>
              </a:solidFill>
              <a:effectLst/>
              <a:latin typeface="+mn-lt"/>
              <a:ea typeface="+mn-ea"/>
              <a:cs typeface="+mn-cs"/>
            </a:rPr>
            <a:t>7,766</a:t>
          </a:r>
          <a:r>
            <a:rPr kumimoji="1" lang="ja-JP" altLang="en-US" sz="1100">
              <a:solidFill>
                <a:schemeClr val="dk1"/>
              </a:solidFill>
              <a:effectLst/>
              <a:latin typeface="+mn-lt"/>
              <a:ea typeface="+mn-ea"/>
              <a:cs typeface="+mn-cs"/>
            </a:rPr>
            <a:t>千円の増のほか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年度より蓬田保育所を直営から民営化していることによる教育・保育給付費負担金</a:t>
          </a:r>
          <a:r>
            <a:rPr kumimoji="1" lang="ja-JP" altLang="en-US" sz="1100">
              <a:solidFill>
                <a:schemeClr val="dk1"/>
              </a:solidFill>
              <a:effectLst/>
              <a:latin typeface="+mn-lt"/>
              <a:ea typeface="+mn-ea"/>
              <a:cs typeface="+mn-cs"/>
            </a:rPr>
            <a:t>において、令和元年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月より、幼児教育・保育の無償化による影響で決算額が</a:t>
          </a:r>
          <a:r>
            <a:rPr kumimoji="1" lang="en-US" altLang="ja-JP" sz="1100">
              <a:solidFill>
                <a:schemeClr val="dk1"/>
              </a:solidFill>
              <a:effectLst/>
              <a:latin typeface="+mn-lt"/>
              <a:ea typeface="+mn-ea"/>
              <a:cs typeface="+mn-cs"/>
            </a:rPr>
            <a:t>73,306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11,551</a:t>
          </a:r>
          <a:r>
            <a:rPr kumimoji="1" lang="ja-JP" altLang="en-US" sz="110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、村が平成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年度から独自に実施している乳幼児・児童生徒医療費助成事業</a:t>
          </a:r>
          <a:r>
            <a:rPr kumimoji="1" lang="en-US" altLang="ja-JP" sz="1100">
              <a:solidFill>
                <a:schemeClr val="dk1"/>
              </a:solidFill>
              <a:effectLst/>
              <a:latin typeface="+mn-lt"/>
              <a:ea typeface="+mn-ea"/>
              <a:cs typeface="+mn-cs"/>
            </a:rPr>
            <a:t>8,138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歳までの医療費の無償化事業</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年度より対象を</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歳までに拡充</a:t>
          </a:r>
          <a:r>
            <a:rPr kumimoji="1" lang="ja-JP" altLang="ja-JP" sz="1100">
              <a:solidFill>
                <a:schemeClr val="dk1"/>
              </a:solidFill>
              <a:effectLst/>
              <a:latin typeface="+mn-lt"/>
              <a:ea typeface="+mn-ea"/>
              <a:cs typeface="+mn-cs"/>
            </a:rPr>
            <a:t>）等により、一人当たりのコストが高くなっているものである。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大きく減少している普通建設事業費（更新整備）については、前年度の新デジタル防災無線整備事業</a:t>
          </a:r>
          <a:r>
            <a:rPr kumimoji="1" lang="en-US" altLang="ja-JP" sz="1100">
              <a:solidFill>
                <a:schemeClr val="dk1"/>
              </a:solidFill>
              <a:effectLst/>
              <a:latin typeface="+mn-lt"/>
              <a:ea typeface="+mn-ea"/>
              <a:cs typeface="+mn-cs"/>
            </a:rPr>
            <a:t>205,696</a:t>
          </a:r>
          <a:r>
            <a:rPr kumimoji="1" lang="ja-JP" altLang="en-US" sz="1100">
              <a:solidFill>
                <a:schemeClr val="dk1"/>
              </a:solidFill>
              <a:effectLst/>
              <a:latin typeface="+mn-lt"/>
              <a:ea typeface="+mn-ea"/>
              <a:cs typeface="+mn-cs"/>
            </a:rPr>
            <a:t>千円や、ふれあいセンターポンプ設備等改修事業</a:t>
          </a:r>
          <a:r>
            <a:rPr kumimoji="1" lang="en-US" altLang="ja-JP" sz="1100">
              <a:solidFill>
                <a:schemeClr val="dk1"/>
              </a:solidFill>
              <a:effectLst/>
              <a:latin typeface="+mn-lt"/>
              <a:ea typeface="+mn-ea"/>
              <a:cs typeface="+mn-cs"/>
            </a:rPr>
            <a:t>42,189</a:t>
          </a:r>
          <a:r>
            <a:rPr kumimoji="1" lang="ja-JP" altLang="en-US" sz="1100">
              <a:solidFill>
                <a:schemeClr val="dk1"/>
              </a:solidFill>
              <a:effectLst/>
              <a:latin typeface="+mn-lt"/>
              <a:ea typeface="+mn-ea"/>
              <a:cs typeface="+mn-cs"/>
            </a:rPr>
            <a:t>千円の完了に伴う減である。</a:t>
          </a:r>
          <a:endParaRPr kumimoji="1" lang="en-US" altLang="ja-JP" sz="1100">
            <a:solidFill>
              <a:schemeClr val="dk1"/>
            </a:solidFill>
            <a:effectLst/>
            <a:latin typeface="+mn-lt"/>
            <a:ea typeface="+mn-ea"/>
            <a:cs typeface="+mn-cs"/>
          </a:endParaRPr>
        </a:p>
        <a:p>
          <a:r>
            <a:rPr lang="ja-JP" altLang="en-US" sz="1100">
              <a:effectLst/>
            </a:rPr>
            <a:t>　今後も歳出の効率化を徹底し、福祉事業による障害者人口の改善・減少により医療費の縮減を目指す等の長期的な視点も持ちつつ、健全な行財政運営に努める。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2,763
2,761
80.84
2,145,434
2,105,519
39,915
1,508,805
1,810,488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21514</xdr:rowOff>
    </xdr:from>
    <xdr:to>
      <xdr:col>24</xdr:col>
      <xdr:colOff>63500</xdr:colOff>
      <xdr:row>37</xdr:row>
      <xdr:rowOff>54013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5164"/>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54013</xdr:rowOff>
    </xdr:from>
    <xdr:to>
      <xdr:col>19</xdr:col>
      <xdr:colOff>177800</xdr:colOff>
      <xdr:row>37</xdr:row>
      <xdr:rowOff>63957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766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63957</xdr:rowOff>
    </xdr:from>
    <xdr:to>
      <xdr:col>15</xdr:col>
      <xdr:colOff>50800</xdr:colOff>
      <xdr:row>37</xdr:row>
      <xdr:rowOff>68929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760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26867</xdr:rowOff>
    </xdr:from>
    <xdr:to>
      <xdr:col>10</xdr:col>
      <xdr:colOff>114300</xdr:colOff>
      <xdr:row>37</xdr:row>
      <xdr:rowOff>68929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70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142164</xdr:rowOff>
    </xdr:from>
    <xdr:to>
      <xdr:col>24</xdr:col>
      <xdr:colOff>114300</xdr:colOff>
      <xdr:row>37</xdr:row>
      <xdr:rowOff>72314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165041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3213</xdr:rowOff>
    </xdr:from>
    <xdr:to>
      <xdr:col>20</xdr:col>
      <xdr:colOff>38100</xdr:colOff>
      <xdr:row>37</xdr:row>
      <xdr:rowOff>104813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13157</xdr:rowOff>
    </xdr:from>
    <xdr:to>
      <xdr:col>15</xdr:col>
      <xdr:colOff>101600</xdr:colOff>
      <xdr:row>37</xdr:row>
      <xdr:rowOff>114757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105884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18129</xdr:rowOff>
    </xdr:from>
    <xdr:to>
      <xdr:col>10</xdr:col>
      <xdr:colOff>165100</xdr:colOff>
      <xdr:row>37</xdr:row>
      <xdr:rowOff>119729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110856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147517</xdr:rowOff>
    </xdr:from>
    <xdr:to>
      <xdr:col>6</xdr:col>
      <xdr:colOff>38100</xdr:colOff>
      <xdr:row>37</xdr:row>
      <xdr:rowOff>77667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94194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150079</xdr:rowOff>
    </xdr:from>
    <xdr:to>
      <xdr:col>24</xdr:col>
      <xdr:colOff>63500</xdr:colOff>
      <xdr:row>58</xdr:row>
      <xdr:rowOff>150622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4179"/>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140813</xdr:rowOff>
    </xdr:from>
    <xdr:to>
      <xdr:col>19</xdr:col>
      <xdr:colOff>177800</xdr:colOff>
      <xdr:row>58</xdr:row>
      <xdr:rowOff>150622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4913"/>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138187</xdr:rowOff>
    </xdr:from>
    <xdr:to>
      <xdr:col>15</xdr:col>
      <xdr:colOff>50800</xdr:colOff>
      <xdr:row>58</xdr:row>
      <xdr:rowOff>140813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2287"/>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124409</xdr:rowOff>
    </xdr:from>
    <xdr:to>
      <xdr:col>10</xdr:col>
      <xdr:colOff>114300</xdr:colOff>
      <xdr:row>58</xdr:row>
      <xdr:rowOff>138187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8509"/>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99279</xdr:rowOff>
    </xdr:from>
    <xdr:to>
      <xdr:col>24</xdr:col>
      <xdr:colOff>114300</xdr:colOff>
      <xdr:row>59</xdr:row>
      <xdr:rowOff>29429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99822</xdr:rowOff>
    </xdr:from>
    <xdr:to>
      <xdr:col>20</xdr:col>
      <xdr:colOff>38100</xdr:colOff>
      <xdr:row>59</xdr:row>
      <xdr:rowOff>29972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21099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90013</xdr:rowOff>
    </xdr:from>
    <xdr:to>
      <xdr:col>15</xdr:col>
      <xdr:colOff>101600</xdr:colOff>
      <xdr:row>59</xdr:row>
      <xdr:rowOff>20163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11290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87387</xdr:rowOff>
    </xdr:from>
    <xdr:to>
      <xdr:col>10</xdr:col>
      <xdr:colOff>165100</xdr:colOff>
      <xdr:row>59</xdr:row>
      <xdr:rowOff>17537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8664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73609</xdr:rowOff>
    </xdr:from>
    <xdr:to>
      <xdr:col>6</xdr:col>
      <xdr:colOff>38100</xdr:colOff>
      <xdr:row>59</xdr:row>
      <xdr:rowOff>3759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166336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128045</xdr:rowOff>
    </xdr:from>
    <xdr:to>
      <xdr:col>24</xdr:col>
      <xdr:colOff>63500</xdr:colOff>
      <xdr:row>77</xdr:row>
      <xdr:rowOff>158641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9695"/>
          <a:ext cx="838200" cy="3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158641</xdr:rowOff>
    </xdr:from>
    <xdr:to>
      <xdr:col>19</xdr:col>
      <xdr:colOff>177800</xdr:colOff>
      <xdr:row>77</xdr:row>
      <xdr:rowOff>168278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0291"/>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135528</xdr:rowOff>
    </xdr:from>
    <xdr:to>
      <xdr:col>15</xdr:col>
      <xdr:colOff>50800</xdr:colOff>
      <xdr:row>77</xdr:row>
      <xdr:rowOff>168278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7178"/>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135528</xdr:rowOff>
    </xdr:from>
    <xdr:to>
      <xdr:col>10</xdr:col>
      <xdr:colOff>114300</xdr:colOff>
      <xdr:row>78</xdr:row>
      <xdr:rowOff>10254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7178"/>
          <a:ext cx="889000" cy="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77245</xdr:rowOff>
    </xdr:from>
    <xdr:to>
      <xdr:col>24</xdr:col>
      <xdr:colOff>114300</xdr:colOff>
      <xdr:row>78</xdr:row>
      <xdr:rowOff>7395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107841</xdr:rowOff>
    </xdr:from>
    <xdr:to>
      <xdr:col>20</xdr:col>
      <xdr:colOff>38100</xdr:colOff>
      <xdr:row>78</xdr:row>
      <xdr:rowOff>37991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117478</xdr:rowOff>
    </xdr:from>
    <xdr:to>
      <xdr:col>15</xdr:col>
      <xdr:colOff>101600</xdr:colOff>
      <xdr:row>78</xdr:row>
      <xdr:rowOff>47628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38755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84728</xdr:rowOff>
    </xdr:from>
    <xdr:to>
      <xdr:col>10</xdr:col>
      <xdr:colOff>165100</xdr:colOff>
      <xdr:row>78</xdr:row>
      <xdr:rowOff>14878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130904</xdr:rowOff>
    </xdr:from>
    <xdr:to>
      <xdr:col>6</xdr:col>
      <xdr:colOff>38100</xdr:colOff>
      <xdr:row>78</xdr:row>
      <xdr:rowOff>61054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52181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1606</xdr:rowOff>
    </xdr:from>
    <xdr:to>
      <xdr:col>24</xdr:col>
      <xdr:colOff>63500</xdr:colOff>
      <xdr:row>98</xdr:row>
      <xdr:rowOff>8702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03706"/>
          <a:ext cx="8382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152848</xdr:rowOff>
    </xdr:from>
    <xdr:to>
      <xdr:col>19</xdr:col>
      <xdr:colOff>177800</xdr:colOff>
      <xdr:row>98</xdr:row>
      <xdr:rowOff>1606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12048"/>
          <a:ext cx="889000" cy="19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152848</xdr:rowOff>
    </xdr:from>
    <xdr:to>
      <xdr:col>15</xdr:col>
      <xdr:colOff>50800</xdr:colOff>
      <xdr:row>98</xdr:row>
      <xdr:rowOff>46989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12048"/>
          <a:ext cx="889000" cy="2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46989</xdr:rowOff>
    </xdr:from>
    <xdr:to>
      <xdr:col>10</xdr:col>
      <xdr:colOff>114300</xdr:colOff>
      <xdr:row>98</xdr:row>
      <xdr:rowOff>61097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9089"/>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129352</xdr:rowOff>
    </xdr:from>
    <xdr:to>
      <xdr:col>24</xdr:col>
      <xdr:colOff>114300</xdr:colOff>
      <xdr:row>98</xdr:row>
      <xdr:rowOff>59502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107779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122256</xdr:rowOff>
    </xdr:from>
    <xdr:to>
      <xdr:col>20</xdr:col>
      <xdr:colOff>38100</xdr:colOff>
      <xdr:row>98</xdr:row>
      <xdr:rowOff>52406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102048</xdr:rowOff>
    </xdr:from>
    <xdr:to>
      <xdr:col>15</xdr:col>
      <xdr:colOff>101600</xdr:colOff>
      <xdr:row>97</xdr:row>
      <xdr:rowOff>32198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48725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167639</xdr:rowOff>
    </xdr:from>
    <xdr:to>
      <xdr:col>10</xdr:col>
      <xdr:colOff>165100</xdr:colOff>
      <xdr:row>98</xdr:row>
      <xdr:rowOff>97789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10297</xdr:rowOff>
    </xdr:from>
    <xdr:to>
      <xdr:col>6</xdr:col>
      <xdr:colOff>38100</xdr:colOff>
      <xdr:row>98</xdr:row>
      <xdr:rowOff>111897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103024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131108</xdr:rowOff>
    </xdr:from>
    <xdr:to>
      <xdr:col>55</xdr:col>
      <xdr:colOff>0</xdr:colOff>
      <xdr:row>58</xdr:row>
      <xdr:rowOff>136077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75208"/>
          <a:ext cx="8382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136077</xdr:rowOff>
    </xdr:from>
    <xdr:to>
      <xdr:col>50</xdr:col>
      <xdr:colOff>114300</xdr:colOff>
      <xdr:row>58</xdr:row>
      <xdr:rowOff>142002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8017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112072</xdr:rowOff>
    </xdr:from>
    <xdr:to>
      <xdr:col>45</xdr:col>
      <xdr:colOff>177800</xdr:colOff>
      <xdr:row>58</xdr:row>
      <xdr:rowOff>142002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56172"/>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32269</xdr:rowOff>
    </xdr:from>
    <xdr:to>
      <xdr:col>41</xdr:col>
      <xdr:colOff>50800</xdr:colOff>
      <xdr:row>58</xdr:row>
      <xdr:rowOff>112072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6369"/>
          <a:ext cx="889000" cy="7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80308</xdr:rowOff>
    </xdr:from>
    <xdr:to>
      <xdr:col>55</xdr:col>
      <xdr:colOff>50800</xdr:colOff>
      <xdr:row>59</xdr:row>
      <xdr:rowOff>10458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166685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85277</xdr:rowOff>
    </xdr:from>
    <xdr:to>
      <xdr:col>50</xdr:col>
      <xdr:colOff>165100</xdr:colOff>
      <xdr:row>59</xdr:row>
      <xdr:rowOff>15427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91202</xdr:rowOff>
    </xdr:from>
    <xdr:to>
      <xdr:col>46</xdr:col>
      <xdr:colOff>38100</xdr:colOff>
      <xdr:row>59</xdr:row>
      <xdr:rowOff>21352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12479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61272</xdr:rowOff>
    </xdr:from>
    <xdr:to>
      <xdr:col>41</xdr:col>
      <xdr:colOff>101600</xdr:colOff>
      <xdr:row>58</xdr:row>
      <xdr:rowOff>162872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153999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152919</xdr:rowOff>
    </xdr:from>
    <xdr:to>
      <xdr:col>36</xdr:col>
      <xdr:colOff>165100</xdr:colOff>
      <xdr:row>58</xdr:row>
      <xdr:rowOff>83069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74196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1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17414</xdr:rowOff>
    </xdr:from>
    <xdr:to>
      <xdr:col>55</xdr:col>
      <xdr:colOff>0</xdr:colOff>
      <xdr:row>79</xdr:row>
      <xdr:rowOff>21529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6196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124</xdr:rowOff>
    </xdr:from>
    <xdr:to>
      <xdr:col>50</xdr:col>
      <xdr:colOff>114300</xdr:colOff>
      <xdr:row>79</xdr:row>
      <xdr:rowOff>17414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4674"/>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124</xdr:rowOff>
    </xdr:from>
    <xdr:to>
      <xdr:col>45</xdr:col>
      <xdr:colOff>177800</xdr:colOff>
      <xdr:row>79</xdr:row>
      <xdr:rowOff>24012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4674"/>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14328</xdr:rowOff>
    </xdr:from>
    <xdr:to>
      <xdr:col>41</xdr:col>
      <xdr:colOff>50800</xdr:colOff>
      <xdr:row>79</xdr:row>
      <xdr:rowOff>24012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8878"/>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142179</xdr:rowOff>
    </xdr:from>
    <xdr:to>
      <xdr:col>55</xdr:col>
      <xdr:colOff>50800</xdr:colOff>
      <xdr:row>79</xdr:row>
      <xdr:rowOff>72329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57106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138064</xdr:rowOff>
    </xdr:from>
    <xdr:to>
      <xdr:col>50</xdr:col>
      <xdr:colOff>165100</xdr:colOff>
      <xdr:row>79</xdr:row>
      <xdr:rowOff>68214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59341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120774</xdr:rowOff>
    </xdr:from>
    <xdr:to>
      <xdr:col>46</xdr:col>
      <xdr:colOff>38100</xdr:colOff>
      <xdr:row>79</xdr:row>
      <xdr:rowOff>50924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42051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144662</xdr:rowOff>
    </xdr:from>
    <xdr:to>
      <xdr:col>41</xdr:col>
      <xdr:colOff>101600</xdr:colOff>
      <xdr:row>79</xdr:row>
      <xdr:rowOff>74812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65939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134978</xdr:rowOff>
    </xdr:from>
    <xdr:to>
      <xdr:col>36</xdr:col>
      <xdr:colOff>165100</xdr:colOff>
      <xdr:row>79</xdr:row>
      <xdr:rowOff>65128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56255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16622</xdr:rowOff>
    </xdr:from>
    <xdr:to>
      <xdr:col>55</xdr:col>
      <xdr:colOff>0</xdr:colOff>
      <xdr:row>99</xdr:row>
      <xdr:rowOff>25771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90172"/>
          <a:ext cx="838200" cy="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163726</xdr:rowOff>
    </xdr:from>
    <xdr:to>
      <xdr:col>50</xdr:col>
      <xdr:colOff>114300</xdr:colOff>
      <xdr:row>99</xdr:row>
      <xdr:rowOff>16622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6582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90407</xdr:rowOff>
    </xdr:from>
    <xdr:to>
      <xdr:col>45</xdr:col>
      <xdr:colOff>177800</xdr:colOff>
      <xdr:row>98</xdr:row>
      <xdr:rowOff>163726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2507"/>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90407</xdr:rowOff>
    </xdr:from>
    <xdr:to>
      <xdr:col>41</xdr:col>
      <xdr:colOff>50800</xdr:colOff>
      <xdr:row>98</xdr:row>
      <xdr:rowOff>142928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92507"/>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146421</xdr:rowOff>
    </xdr:from>
    <xdr:to>
      <xdr:col>55</xdr:col>
      <xdr:colOff>50800</xdr:colOff>
      <xdr:row>99</xdr:row>
      <xdr:rowOff>76571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4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61348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137272</xdr:rowOff>
    </xdr:from>
    <xdr:to>
      <xdr:col>50</xdr:col>
      <xdr:colOff>165100</xdr:colOff>
      <xdr:row>99</xdr:row>
      <xdr:rowOff>67422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58549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112926</xdr:rowOff>
    </xdr:from>
    <xdr:to>
      <xdr:col>46</xdr:col>
      <xdr:colOff>38100</xdr:colOff>
      <xdr:row>99</xdr:row>
      <xdr:rowOff>43076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34203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39607</xdr:rowOff>
    </xdr:from>
    <xdr:to>
      <xdr:col>41</xdr:col>
      <xdr:colOff>101600</xdr:colOff>
      <xdr:row>98</xdr:row>
      <xdr:rowOff>141207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132334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92128</xdr:rowOff>
    </xdr:from>
    <xdr:to>
      <xdr:col>36</xdr:col>
      <xdr:colOff>165100</xdr:colOff>
      <xdr:row>99</xdr:row>
      <xdr:rowOff>22278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13405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22596</xdr:rowOff>
    </xdr:from>
    <xdr:to>
      <xdr:col>85</xdr:col>
      <xdr:colOff>127000</xdr:colOff>
      <xdr:row>38</xdr:row>
      <xdr:rowOff>154018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37696"/>
          <a:ext cx="838200" cy="1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22596</xdr:rowOff>
    </xdr:from>
    <xdr:to>
      <xdr:col>81</xdr:col>
      <xdr:colOff>50800</xdr:colOff>
      <xdr:row>38</xdr:row>
      <xdr:rowOff>151886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37696"/>
          <a:ext cx="889000" cy="1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150475</xdr:rowOff>
    </xdr:from>
    <xdr:to>
      <xdr:col>76</xdr:col>
      <xdr:colOff>114300</xdr:colOff>
      <xdr:row>38</xdr:row>
      <xdr:rowOff>151886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5575"/>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150475</xdr:rowOff>
    </xdr:from>
    <xdr:to>
      <xdr:col>71</xdr:col>
      <xdr:colOff>177800</xdr:colOff>
      <xdr:row>38</xdr:row>
      <xdr:rowOff>161684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5575"/>
          <a:ext cx="8890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103218</xdr:rowOff>
    </xdr:from>
    <xdr:to>
      <xdr:col>85</xdr:col>
      <xdr:colOff>177800</xdr:colOff>
      <xdr:row>39</xdr:row>
      <xdr:rowOff>33368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143246</xdr:rowOff>
    </xdr:from>
    <xdr:to>
      <xdr:col>81</xdr:col>
      <xdr:colOff>101600</xdr:colOff>
      <xdr:row>38</xdr:row>
      <xdr:rowOff>73396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89923</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6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101086</xdr:rowOff>
    </xdr:from>
    <xdr:to>
      <xdr:col>76</xdr:col>
      <xdr:colOff>165100</xdr:colOff>
      <xdr:row>39</xdr:row>
      <xdr:rowOff>31236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22363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99675</xdr:rowOff>
    </xdr:from>
    <xdr:to>
      <xdr:col>72</xdr:col>
      <xdr:colOff>38100</xdr:colOff>
      <xdr:row>39</xdr:row>
      <xdr:rowOff>29825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110884</xdr:rowOff>
    </xdr:from>
    <xdr:to>
      <xdr:col>67</xdr:col>
      <xdr:colOff>101600</xdr:colOff>
      <xdr:row>39</xdr:row>
      <xdr:rowOff>41034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117544</xdr:rowOff>
    </xdr:from>
    <xdr:to>
      <xdr:col>85</xdr:col>
      <xdr:colOff>127000</xdr:colOff>
      <xdr:row>58</xdr:row>
      <xdr:rowOff>709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90194"/>
          <a:ext cx="838200" cy="5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149029</xdr:rowOff>
    </xdr:from>
    <xdr:to>
      <xdr:col>81</xdr:col>
      <xdr:colOff>50800</xdr:colOff>
      <xdr:row>58</xdr:row>
      <xdr:rowOff>709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21679"/>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149029</xdr:rowOff>
    </xdr:from>
    <xdr:to>
      <xdr:col>76</xdr:col>
      <xdr:colOff>114300</xdr:colOff>
      <xdr:row>57</xdr:row>
      <xdr:rowOff>165278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2167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111557</xdr:rowOff>
    </xdr:from>
    <xdr:to>
      <xdr:col>71</xdr:col>
      <xdr:colOff>177800</xdr:colOff>
      <xdr:row>57</xdr:row>
      <xdr:rowOff>165278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842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66744</xdr:rowOff>
    </xdr:from>
    <xdr:to>
      <xdr:col>85</xdr:col>
      <xdr:colOff>177800</xdr:colOff>
      <xdr:row>57</xdr:row>
      <xdr:rowOff>168344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45171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121359</xdr:rowOff>
    </xdr:from>
    <xdr:to>
      <xdr:col>81</xdr:col>
      <xdr:colOff>101600</xdr:colOff>
      <xdr:row>58</xdr:row>
      <xdr:rowOff>51509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42636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98229</xdr:rowOff>
    </xdr:from>
    <xdr:to>
      <xdr:col>76</xdr:col>
      <xdr:colOff>165100</xdr:colOff>
      <xdr:row>58</xdr:row>
      <xdr:rowOff>28379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19506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114478</xdr:rowOff>
    </xdr:from>
    <xdr:to>
      <xdr:col>72</xdr:col>
      <xdr:colOff>38100</xdr:colOff>
      <xdr:row>58</xdr:row>
      <xdr:rowOff>44628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35755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60757</xdr:rowOff>
    </xdr:from>
    <xdr:to>
      <xdr:col>67</xdr:col>
      <xdr:colOff>101600</xdr:colOff>
      <xdr:row>57</xdr:row>
      <xdr:rowOff>162357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153484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98727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27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98727</xdr:rowOff>
    </xdr:from>
    <xdr:to>
      <xdr:col>76</xdr:col>
      <xdr:colOff>114300</xdr:colOff>
      <xdr:row>79</xdr:row>
      <xdr:rowOff>98875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277"/>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95971</xdr:rowOff>
    </xdr:from>
    <xdr:to>
      <xdr:col>71</xdr:col>
      <xdr:colOff>177800</xdr:colOff>
      <xdr:row>79</xdr:row>
      <xdr:rowOff>98875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052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47927</xdr:rowOff>
    </xdr:from>
    <xdr:to>
      <xdr:col>76</xdr:col>
      <xdr:colOff>165100</xdr:colOff>
      <xdr:row>79</xdr:row>
      <xdr:rowOff>149527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140654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45171</xdr:rowOff>
    </xdr:from>
    <xdr:to>
      <xdr:col>67</xdr:col>
      <xdr:colOff>101600</xdr:colOff>
      <xdr:row>79</xdr:row>
      <xdr:rowOff>146771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137898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95700</xdr:rowOff>
    </xdr:from>
    <xdr:to>
      <xdr:col>85</xdr:col>
      <xdr:colOff>127000</xdr:colOff>
      <xdr:row>98</xdr:row>
      <xdr:rowOff>97329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7800"/>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97329</xdr:rowOff>
    </xdr:from>
    <xdr:to>
      <xdr:col>81</xdr:col>
      <xdr:colOff>50800</xdr:colOff>
      <xdr:row>98</xdr:row>
      <xdr:rowOff>109176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99429"/>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98377</xdr:rowOff>
    </xdr:from>
    <xdr:to>
      <xdr:col>76</xdr:col>
      <xdr:colOff>114300</xdr:colOff>
      <xdr:row>98</xdr:row>
      <xdr:rowOff>109176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00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94174</xdr:rowOff>
    </xdr:from>
    <xdr:to>
      <xdr:col>71</xdr:col>
      <xdr:colOff>177800</xdr:colOff>
      <xdr:row>98</xdr:row>
      <xdr:rowOff>98377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96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44900</xdr:rowOff>
    </xdr:from>
    <xdr:to>
      <xdr:col>85</xdr:col>
      <xdr:colOff>177800</xdr:colOff>
      <xdr:row>98</xdr:row>
      <xdr:rowOff>146500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131277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46529</xdr:rowOff>
    </xdr:from>
    <xdr:to>
      <xdr:col>81</xdr:col>
      <xdr:colOff>101600</xdr:colOff>
      <xdr:row>98</xdr:row>
      <xdr:rowOff>148129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139256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58376</xdr:rowOff>
    </xdr:from>
    <xdr:to>
      <xdr:col>76</xdr:col>
      <xdr:colOff>165100</xdr:colOff>
      <xdr:row>98</xdr:row>
      <xdr:rowOff>159976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47577</xdr:rowOff>
    </xdr:from>
    <xdr:to>
      <xdr:col>72</xdr:col>
      <xdr:colOff>38100</xdr:colOff>
      <xdr:row>98</xdr:row>
      <xdr:rowOff>149177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140304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43374</xdr:rowOff>
    </xdr:from>
    <xdr:to>
      <xdr:col>67</xdr:col>
      <xdr:colOff>101600</xdr:colOff>
      <xdr:row>98</xdr:row>
      <xdr:rowOff>144974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136101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議会費以外の費目については、類似団体と比較して一人当たりのコストが低い状況となっている。</a:t>
          </a:r>
          <a:endParaRPr lang="ja-JP" altLang="ja-JP" sz="1400">
            <a:effectLst/>
          </a:endParaRPr>
        </a:p>
        <a:p>
          <a:r>
            <a:rPr kumimoji="1" lang="ja-JP" altLang="ja-JP" sz="1100">
              <a:solidFill>
                <a:schemeClr val="dk1"/>
              </a:solidFill>
              <a:effectLst/>
              <a:latin typeface="+mn-lt"/>
              <a:ea typeface="+mn-ea"/>
              <a:cs typeface="+mn-cs"/>
            </a:rPr>
            <a:t>　議会費については、住民一人当たり</a:t>
          </a:r>
          <a:r>
            <a:rPr kumimoji="1" lang="en-US" altLang="ja-JP" sz="1100">
              <a:solidFill>
                <a:schemeClr val="dk1"/>
              </a:solidFill>
              <a:effectLst/>
              <a:latin typeface="+mn-lt"/>
              <a:ea typeface="+mn-ea"/>
              <a:cs typeface="+mn-cs"/>
            </a:rPr>
            <a:t>19,204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年比</a:t>
          </a:r>
          <a:r>
            <a:rPr kumimoji="1" lang="en-US" altLang="ja-JP" sz="1100">
              <a:solidFill>
                <a:schemeClr val="dk1"/>
              </a:solidFill>
              <a:effectLst/>
              <a:latin typeface="+mn-lt"/>
              <a:ea typeface="+mn-ea"/>
              <a:cs typeface="+mn-cs"/>
            </a:rPr>
            <a:t>1,706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の増）であり、類似団体平均より</a:t>
          </a:r>
          <a:r>
            <a:rPr kumimoji="1" lang="en-US" altLang="ja-JP" sz="1100">
              <a:solidFill>
                <a:schemeClr val="dk1"/>
              </a:solidFill>
              <a:effectLst/>
              <a:latin typeface="+mn-lt"/>
              <a:ea typeface="+mn-ea"/>
              <a:cs typeface="+mn-cs"/>
            </a:rPr>
            <a:t>1,468</a:t>
          </a:r>
          <a:r>
            <a:rPr kumimoji="1" lang="ja-JP" altLang="ja-JP" sz="1100">
              <a:solidFill>
                <a:schemeClr val="dk1"/>
              </a:solidFill>
              <a:effectLst/>
              <a:latin typeface="+mn-lt"/>
              <a:ea typeface="+mn-ea"/>
              <a:cs typeface="+mn-cs"/>
            </a:rPr>
            <a:t>円高くなっている。これは、主に</a:t>
          </a:r>
          <a:r>
            <a:rPr kumimoji="1" lang="ja-JP" altLang="en-US" sz="1100">
              <a:solidFill>
                <a:schemeClr val="dk1"/>
              </a:solidFill>
              <a:effectLst/>
              <a:latin typeface="+mn-lt"/>
              <a:ea typeface="+mn-ea"/>
              <a:cs typeface="+mn-cs"/>
            </a:rPr>
            <a:t>議員数</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増による</a:t>
          </a:r>
          <a:r>
            <a:rPr kumimoji="1" lang="ja-JP" altLang="en-US" sz="1100">
              <a:solidFill>
                <a:schemeClr val="dk1"/>
              </a:solidFill>
              <a:effectLst/>
              <a:latin typeface="+mn-lt"/>
              <a:ea typeface="+mn-ea"/>
              <a:cs typeface="+mn-cs"/>
            </a:rPr>
            <a:t>人件費の増や、総務文教・産業建設常任委員会合同視察研修による臨時的物件費の増による</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消防費については、住民一人当たり</a:t>
          </a:r>
          <a:r>
            <a:rPr kumimoji="1" lang="en-US" altLang="ja-JP" sz="1100">
              <a:solidFill>
                <a:schemeClr val="dk1"/>
              </a:solidFill>
              <a:effectLst/>
              <a:latin typeface="+mn-lt"/>
              <a:ea typeface="+mn-ea"/>
              <a:cs typeface="+mn-cs"/>
            </a:rPr>
            <a:t>32,484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年比</a:t>
          </a:r>
          <a:r>
            <a:rPr kumimoji="1" lang="en-US" altLang="ja-JP" sz="1100">
              <a:solidFill>
                <a:schemeClr val="dk1"/>
              </a:solidFill>
              <a:effectLst/>
              <a:latin typeface="+mn-lt"/>
              <a:ea typeface="+mn-ea"/>
              <a:cs typeface="+mn-cs"/>
            </a:rPr>
            <a:t>68,988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）であり、類似団体平均より</a:t>
          </a:r>
          <a:r>
            <a:rPr kumimoji="1" lang="en-US" altLang="ja-JP" sz="1100">
              <a:solidFill>
                <a:schemeClr val="dk1"/>
              </a:solidFill>
              <a:effectLst/>
              <a:latin typeface="+mn-lt"/>
              <a:ea typeface="+mn-ea"/>
              <a:cs typeface="+mn-cs"/>
            </a:rPr>
            <a:t>20,540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新デジタル防災行政無線整備事業</a:t>
          </a:r>
          <a:r>
            <a:rPr kumimoji="1" lang="en-US" altLang="ja-JP" sz="1100">
              <a:solidFill>
                <a:schemeClr val="dk1"/>
              </a:solidFill>
              <a:effectLst/>
              <a:latin typeface="+mn-lt"/>
              <a:ea typeface="+mn-ea"/>
              <a:cs typeface="+mn-cs"/>
            </a:rPr>
            <a:t>205,696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の完了による普通</a:t>
          </a:r>
          <a:r>
            <a:rPr kumimoji="1" lang="ja-JP" altLang="ja-JP" sz="1100">
              <a:solidFill>
                <a:schemeClr val="dk1"/>
              </a:solidFill>
              <a:effectLst/>
              <a:latin typeface="+mn-lt"/>
              <a:ea typeface="+mn-ea"/>
              <a:cs typeface="+mn-cs"/>
            </a:rPr>
            <a:t>建設事業費の</a:t>
          </a:r>
          <a:r>
            <a:rPr kumimoji="1" lang="ja-JP" altLang="en-US" sz="1100">
              <a:solidFill>
                <a:schemeClr val="dk1"/>
              </a:solidFill>
              <a:effectLst/>
              <a:latin typeface="+mn-lt"/>
              <a:ea typeface="+mn-ea"/>
              <a:cs typeface="+mn-cs"/>
            </a:rPr>
            <a:t>減によるもの</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a:t>
          </a:r>
          <a:r>
            <a:rPr kumimoji="1" lang="ja-JP" altLang="ja-JP" sz="1100">
              <a:solidFill>
                <a:schemeClr val="dk1"/>
              </a:solidFill>
              <a:effectLst/>
              <a:latin typeface="+mn-lt"/>
              <a:ea typeface="+mn-ea"/>
              <a:cs typeface="+mn-cs"/>
            </a:rPr>
            <a:t>個別受信機設置事業</a:t>
          </a:r>
          <a:r>
            <a:rPr kumimoji="1" lang="ja-JP" altLang="en-US" sz="1100">
              <a:solidFill>
                <a:schemeClr val="dk1"/>
              </a:solidFill>
              <a:effectLst/>
              <a:latin typeface="+mn-lt"/>
              <a:ea typeface="+mn-ea"/>
              <a:cs typeface="+mn-cs"/>
            </a:rPr>
            <a:t>費による増が見込まれるものの</a:t>
          </a:r>
          <a:r>
            <a:rPr kumimoji="1" lang="ja-JP" altLang="ja-JP" sz="1100">
              <a:solidFill>
                <a:schemeClr val="dk1"/>
              </a:solidFill>
              <a:effectLst/>
              <a:latin typeface="+mn-lt"/>
              <a:ea typeface="+mn-ea"/>
              <a:cs typeface="+mn-cs"/>
            </a:rPr>
            <a:t>、それら臨時的な経費を除くと、類似団体平均よりも低いコストに収まる見込である。</a:t>
          </a:r>
          <a:endParaRPr lang="ja-JP" altLang="ja-JP" sz="1400">
            <a:effectLst/>
          </a:endParaRPr>
        </a:p>
        <a:p>
          <a:r>
            <a:rPr kumimoji="1" lang="ja-JP" altLang="ja-JP" sz="1100">
              <a:solidFill>
                <a:schemeClr val="dk1"/>
              </a:solidFill>
              <a:effectLst/>
              <a:latin typeface="+mn-lt"/>
              <a:ea typeface="+mn-ea"/>
              <a:cs typeface="+mn-cs"/>
            </a:rPr>
            <a:t>　今後も事務事業の見直し・廃止等歳出の合理化を徹底し、健全な行財政運営に努める。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spc="-100">
              <a:solidFill>
                <a:schemeClr val="dk1"/>
              </a:solidFill>
              <a:effectLst/>
              <a:latin typeface="+mn-lt"/>
              <a:ea typeface="+mn-ea"/>
              <a:cs typeface="+mn-cs"/>
            </a:rPr>
            <a:t>　財政調整基金残高（</a:t>
          </a:r>
          <a:r>
            <a:rPr kumimoji="1" lang="en-US" altLang="ja-JP" sz="1100" spc="-100">
              <a:solidFill>
                <a:schemeClr val="dk1"/>
              </a:solidFill>
              <a:effectLst/>
              <a:latin typeface="+mn-lt"/>
              <a:ea typeface="+mn-ea"/>
              <a:cs typeface="+mn-cs"/>
            </a:rPr>
            <a:t>1,337,646</a:t>
          </a:r>
          <a:r>
            <a:rPr kumimoji="1" lang="ja-JP" altLang="ja-JP" sz="1100" spc="-100">
              <a:solidFill>
                <a:schemeClr val="dk1"/>
              </a:solidFill>
              <a:effectLst/>
              <a:latin typeface="+mn-lt"/>
              <a:ea typeface="+mn-ea"/>
              <a:cs typeface="+mn-cs"/>
            </a:rPr>
            <a:t>千円）については、</a:t>
          </a:r>
          <a:r>
            <a:rPr kumimoji="1" lang="ja-JP" altLang="en-US" sz="1100" spc="-100">
              <a:solidFill>
                <a:schemeClr val="dk1"/>
              </a:solidFill>
              <a:effectLst/>
              <a:latin typeface="+mn-lt"/>
              <a:ea typeface="+mn-ea"/>
              <a:cs typeface="+mn-cs"/>
            </a:rPr>
            <a:t>前年</a:t>
          </a:r>
          <a:r>
            <a:rPr kumimoji="1" lang="ja-JP" altLang="ja-JP" sz="1100" spc="-100">
              <a:solidFill>
                <a:schemeClr val="dk1"/>
              </a:solidFill>
              <a:effectLst/>
              <a:latin typeface="+mn-lt"/>
              <a:ea typeface="+mn-ea"/>
              <a:cs typeface="+mn-cs"/>
            </a:rPr>
            <a:t>度決算剰余金</a:t>
          </a:r>
          <a:r>
            <a:rPr kumimoji="1" lang="ja-JP" altLang="en-US" sz="1100" spc="-100">
              <a:solidFill>
                <a:schemeClr val="dk1"/>
              </a:solidFill>
              <a:effectLst/>
              <a:latin typeface="+mn-lt"/>
              <a:ea typeface="+mn-ea"/>
              <a:cs typeface="+mn-cs"/>
            </a:rPr>
            <a:t>や当年度予算</a:t>
          </a:r>
          <a:r>
            <a:rPr kumimoji="1" lang="ja-JP" altLang="ja-JP" sz="1100" spc="-100">
              <a:solidFill>
                <a:schemeClr val="dk1"/>
              </a:solidFill>
              <a:effectLst/>
              <a:latin typeface="+mn-lt"/>
              <a:ea typeface="+mn-ea"/>
              <a:cs typeface="+mn-cs"/>
            </a:rPr>
            <a:t>の積立に伴い標準財政規模比</a:t>
          </a:r>
          <a:r>
            <a:rPr kumimoji="1" lang="en-US" altLang="ja-JP" sz="1100" spc="-100">
              <a:solidFill>
                <a:schemeClr val="dk1"/>
              </a:solidFill>
              <a:effectLst/>
              <a:latin typeface="+mn-lt"/>
              <a:ea typeface="+mn-ea"/>
              <a:cs typeface="+mn-cs"/>
            </a:rPr>
            <a:t>88.66</a:t>
          </a:r>
          <a:r>
            <a:rPr kumimoji="1" lang="ja-JP" altLang="ja-JP" sz="1100" spc="-100">
              <a:solidFill>
                <a:schemeClr val="dk1"/>
              </a:solidFill>
              <a:effectLst/>
              <a:latin typeface="+mn-lt"/>
              <a:ea typeface="+mn-ea"/>
              <a:cs typeface="+mn-cs"/>
            </a:rPr>
            <a:t>％</a:t>
          </a:r>
          <a:r>
            <a:rPr kumimoji="1" lang="ja-JP" altLang="en-US" sz="1100" spc="-100">
              <a:solidFill>
                <a:schemeClr val="dk1"/>
              </a:solidFill>
              <a:effectLst/>
              <a:latin typeface="+mn-lt"/>
              <a:ea typeface="+mn-ea"/>
              <a:cs typeface="+mn-cs"/>
            </a:rPr>
            <a:t>（昨年度比</a:t>
          </a:r>
          <a:r>
            <a:rPr kumimoji="1" lang="en-US" altLang="ja-JP" sz="1100" spc="-100">
              <a:solidFill>
                <a:schemeClr val="dk1"/>
              </a:solidFill>
              <a:effectLst/>
              <a:latin typeface="+mn-lt"/>
              <a:ea typeface="+mn-ea"/>
              <a:cs typeface="+mn-cs"/>
            </a:rPr>
            <a:t>5.71%</a:t>
          </a:r>
          <a:r>
            <a:rPr kumimoji="1" lang="ja-JP" altLang="en-US" sz="1100" spc="-100">
              <a:solidFill>
                <a:schemeClr val="dk1"/>
              </a:solidFill>
              <a:effectLst/>
              <a:latin typeface="+mn-lt"/>
              <a:ea typeface="+mn-ea"/>
              <a:cs typeface="+mn-cs"/>
            </a:rPr>
            <a:t>の増）</a:t>
          </a:r>
          <a:r>
            <a:rPr kumimoji="1" lang="ja-JP" altLang="ja-JP" sz="1100" spc="-100">
              <a:solidFill>
                <a:schemeClr val="dk1"/>
              </a:solidFill>
              <a:effectLst/>
              <a:latin typeface="+mn-lt"/>
              <a:ea typeface="+mn-ea"/>
              <a:cs typeface="+mn-cs"/>
            </a:rPr>
            <a:t>に上昇している。</a:t>
          </a:r>
          <a:endParaRPr lang="ja-JP" altLang="ja-JP" sz="1400" spc="-100">
            <a:effectLst/>
          </a:endParaRPr>
        </a:p>
        <a:p>
          <a:r>
            <a:rPr kumimoji="1" lang="ja-JP" altLang="ja-JP" sz="1100" spc="-100">
              <a:solidFill>
                <a:schemeClr val="dk1"/>
              </a:solidFill>
              <a:effectLst/>
              <a:latin typeface="+mn-lt"/>
              <a:ea typeface="+mn-ea"/>
              <a:cs typeface="+mn-cs"/>
            </a:rPr>
            <a:t>　実質単年度収支は、</a:t>
          </a:r>
          <a:r>
            <a:rPr lang="ja-JP" altLang="ja-JP" sz="1100" b="0" i="0" spc="-100" baseline="0">
              <a:solidFill>
                <a:schemeClr val="dk1"/>
              </a:solidFill>
              <a:effectLst/>
              <a:latin typeface="+mn-lt"/>
              <a:ea typeface="+mn-ea"/>
              <a:cs typeface="+mn-cs"/>
            </a:rPr>
            <a:t>蓬田村行政改革実施計画に基づき、平成</a:t>
          </a:r>
          <a:r>
            <a:rPr lang="en-US" altLang="ja-JP" sz="1100" b="0" i="0" spc="-100" baseline="0">
              <a:solidFill>
                <a:schemeClr val="dk1"/>
              </a:solidFill>
              <a:effectLst/>
              <a:latin typeface="+mn-lt"/>
              <a:ea typeface="+mn-ea"/>
              <a:cs typeface="+mn-cs"/>
            </a:rPr>
            <a:t>24</a:t>
          </a:r>
          <a:r>
            <a:rPr lang="ja-JP" altLang="ja-JP" sz="1100" b="0" i="0" spc="-100" baseline="0">
              <a:solidFill>
                <a:schemeClr val="dk1"/>
              </a:solidFill>
              <a:effectLst/>
              <a:latin typeface="+mn-lt"/>
              <a:ea typeface="+mn-ea"/>
              <a:cs typeface="+mn-cs"/>
            </a:rPr>
            <a:t>年度以降</a:t>
          </a:r>
          <a:r>
            <a:rPr kumimoji="1" lang="ja-JP" altLang="ja-JP" sz="1100" spc="-100">
              <a:solidFill>
                <a:schemeClr val="dk1"/>
              </a:solidFill>
              <a:effectLst/>
              <a:latin typeface="+mn-lt"/>
              <a:ea typeface="+mn-ea"/>
              <a:cs typeface="+mn-cs"/>
            </a:rPr>
            <a:t>継続的に黒字収支を確保しているものの、臨時財政対策債発行可能額（前年比</a:t>
          </a:r>
          <a:r>
            <a:rPr kumimoji="1" lang="en-US" altLang="ja-JP" sz="1100" spc="-100">
              <a:solidFill>
                <a:schemeClr val="dk1"/>
              </a:solidFill>
              <a:effectLst/>
              <a:latin typeface="+mn-lt"/>
              <a:ea typeface="+mn-ea"/>
              <a:cs typeface="+mn-cs"/>
            </a:rPr>
            <a:t>14,518</a:t>
          </a:r>
          <a:r>
            <a:rPr kumimoji="1" lang="ja-JP" altLang="ja-JP" sz="1100" spc="-100">
              <a:solidFill>
                <a:schemeClr val="dk1"/>
              </a:solidFill>
              <a:effectLst/>
              <a:latin typeface="+mn-lt"/>
              <a:ea typeface="+mn-ea"/>
              <a:cs typeface="+mn-cs"/>
            </a:rPr>
            <a:t>千円の減）の減等により、標準財政規模比では昨年度に比べ</a:t>
          </a:r>
          <a:r>
            <a:rPr kumimoji="1" lang="en-US" altLang="ja-JP" sz="1100" spc="-100">
              <a:solidFill>
                <a:schemeClr val="dk1"/>
              </a:solidFill>
              <a:effectLst/>
              <a:latin typeface="+mn-lt"/>
              <a:ea typeface="+mn-ea"/>
              <a:cs typeface="+mn-cs"/>
            </a:rPr>
            <a:t>0.14</a:t>
          </a:r>
          <a:r>
            <a:rPr kumimoji="1" lang="ja-JP" altLang="ja-JP" sz="1100" spc="-100">
              <a:solidFill>
                <a:schemeClr val="dk1"/>
              </a:solidFill>
              <a:effectLst/>
              <a:latin typeface="+mn-lt"/>
              <a:ea typeface="+mn-ea"/>
              <a:cs typeface="+mn-cs"/>
            </a:rPr>
            <a:t>ポイント下回っている。</a:t>
          </a:r>
          <a:endParaRPr lang="ja-JP" altLang="ja-JP" sz="1400" spc="-100">
            <a:effectLst/>
          </a:endParaRPr>
        </a:p>
        <a:p>
          <a:pPr eaLnBrk="1" fontAlgn="auto" latinLnBrk="0" hangingPunct="1"/>
          <a:r>
            <a:rPr kumimoji="1" lang="ja-JP" altLang="ja-JP" sz="1100" spc="-100">
              <a:solidFill>
                <a:schemeClr val="dk1"/>
              </a:solidFill>
              <a:effectLst/>
              <a:latin typeface="+mn-lt"/>
              <a:ea typeface="+mn-ea"/>
              <a:cs typeface="+mn-cs"/>
            </a:rPr>
            <a:t>　今後は、より効率的な行財政運営による歳出の抑制と、担税力の強化による歳入確保により、財政基盤の強化に努める。</a:t>
          </a:r>
          <a:endParaRPr lang="ja-JP" altLang="ja-JP" sz="1400" spc="-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当村では全ての会計において黒字収支を</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一般会計</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歳入面では</a:t>
          </a:r>
          <a:r>
            <a:rPr kumimoji="1" lang="ja-JP" altLang="en-US" sz="1100">
              <a:solidFill>
                <a:schemeClr val="dk1"/>
              </a:solidFill>
              <a:effectLst/>
              <a:latin typeface="+mn-lt"/>
              <a:ea typeface="+mn-ea"/>
              <a:cs typeface="+mn-cs"/>
            </a:rPr>
            <a:t>緊急防災・減災事業債の皆減や臨時財政対策債の減</a:t>
          </a:r>
          <a:r>
            <a:rPr kumimoji="1" lang="ja-JP" altLang="ja-JP" sz="1100">
              <a:solidFill>
                <a:schemeClr val="dk1"/>
              </a:solidFill>
              <a:effectLst/>
              <a:latin typeface="+mn-lt"/>
              <a:ea typeface="+mn-ea"/>
              <a:cs typeface="+mn-cs"/>
            </a:rPr>
            <a:t>等により歳入合計が前年度比</a:t>
          </a:r>
          <a:r>
            <a:rPr kumimoji="1" lang="en-US" altLang="ja-JP" sz="1100">
              <a:solidFill>
                <a:schemeClr val="dk1"/>
              </a:solidFill>
              <a:effectLst/>
              <a:latin typeface="+mn-lt"/>
              <a:ea typeface="+mn-ea"/>
              <a:cs typeface="+mn-cs"/>
            </a:rPr>
            <a:t>136,288</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、歳出面では主に</a:t>
          </a:r>
          <a:r>
            <a:rPr kumimoji="1" lang="ja-JP" altLang="en-US" sz="1100">
              <a:solidFill>
                <a:schemeClr val="dk1"/>
              </a:solidFill>
              <a:effectLst/>
              <a:latin typeface="+mn-lt"/>
              <a:ea typeface="+mn-ea"/>
              <a:cs typeface="+mn-cs"/>
            </a:rPr>
            <a:t>普通建設事業費の減に</a:t>
          </a:r>
          <a:r>
            <a:rPr kumimoji="1" lang="ja-JP" altLang="ja-JP" sz="1100">
              <a:solidFill>
                <a:schemeClr val="dk1"/>
              </a:solidFill>
              <a:effectLst/>
              <a:latin typeface="+mn-lt"/>
              <a:ea typeface="+mn-ea"/>
              <a:cs typeface="+mn-cs"/>
            </a:rPr>
            <a:t>よる</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195,484</a:t>
          </a:r>
          <a:r>
            <a:rPr kumimoji="1" lang="ja-JP" altLang="ja-JP" sz="1100">
              <a:solidFill>
                <a:schemeClr val="dk1"/>
              </a:solidFill>
              <a:effectLst/>
              <a:latin typeface="+mn-lt"/>
              <a:ea typeface="+mn-ea"/>
              <a:cs typeface="+mn-cs"/>
            </a:rPr>
            <a:t>千円の減等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歳出合計が前年度比</a:t>
          </a:r>
          <a:r>
            <a:rPr kumimoji="1" lang="en-US" altLang="ja-JP" sz="1100">
              <a:solidFill>
                <a:schemeClr val="dk1"/>
              </a:solidFill>
              <a:effectLst/>
              <a:latin typeface="+mn-lt"/>
              <a:ea typeface="+mn-ea"/>
              <a:cs typeface="+mn-cs"/>
            </a:rPr>
            <a:t>113,367</a:t>
          </a:r>
          <a:r>
            <a:rPr kumimoji="1" lang="ja-JP" altLang="ja-JP" sz="1100">
              <a:solidFill>
                <a:schemeClr val="dk1"/>
              </a:solidFill>
              <a:effectLst/>
              <a:latin typeface="+mn-lt"/>
              <a:ea typeface="+mn-ea"/>
              <a:cs typeface="+mn-cs"/>
            </a:rPr>
            <a:t>千円減少</a:t>
          </a:r>
          <a:r>
            <a:rPr kumimoji="1" lang="ja-JP" altLang="en-US" sz="1100">
              <a:solidFill>
                <a:schemeClr val="dk1"/>
              </a:solidFill>
              <a:effectLst/>
              <a:latin typeface="+mn-lt"/>
              <a:ea typeface="+mn-ea"/>
              <a:cs typeface="+mn-cs"/>
            </a:rPr>
            <a:t>となった。その上、令和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年度への繰越事業がなかったため、</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39,915</a:t>
          </a:r>
          <a:r>
            <a:rPr kumimoji="1" lang="ja-JP" altLang="en-US" sz="1100">
              <a:solidFill>
                <a:schemeClr val="dk1"/>
              </a:solidFill>
              <a:effectLst/>
              <a:latin typeface="+mn-lt"/>
              <a:ea typeface="+mn-ea"/>
              <a:cs typeface="+mn-cs"/>
            </a:rPr>
            <a:t>千円と前年度より</a:t>
          </a:r>
          <a:r>
            <a:rPr kumimoji="1" lang="en-US" altLang="ja-JP" sz="1100">
              <a:solidFill>
                <a:schemeClr val="dk1"/>
              </a:solidFill>
              <a:effectLst/>
              <a:latin typeface="+mn-lt"/>
              <a:ea typeface="+mn-ea"/>
              <a:cs typeface="+mn-cs"/>
            </a:rPr>
            <a:t>4,933</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黒字幅が拡大したため、標準財政規模比では前年度比</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　国民健康保険特別会計では、</a:t>
          </a:r>
          <a:r>
            <a:rPr kumimoji="1" lang="ja-JP" altLang="en-US" sz="1100">
              <a:solidFill>
                <a:schemeClr val="dk1"/>
              </a:solidFill>
              <a:effectLst/>
              <a:latin typeface="+mn-lt"/>
              <a:ea typeface="+mn-ea"/>
              <a:cs typeface="+mn-cs"/>
            </a:rPr>
            <a:t>一般被保険者療養給付費の前年度比</a:t>
          </a:r>
          <a:r>
            <a:rPr kumimoji="1" lang="en-US" altLang="ja-JP" sz="1100">
              <a:solidFill>
                <a:schemeClr val="dk1"/>
              </a:solidFill>
              <a:effectLst/>
              <a:latin typeface="+mn-lt"/>
              <a:ea typeface="+mn-ea"/>
              <a:cs typeface="+mn-cs"/>
            </a:rPr>
            <a:t>47,631</a:t>
          </a:r>
          <a:r>
            <a:rPr kumimoji="1" lang="ja-JP" altLang="en-US" sz="1100">
              <a:solidFill>
                <a:schemeClr val="dk1"/>
              </a:solidFill>
              <a:effectLst/>
              <a:latin typeface="+mn-lt"/>
              <a:ea typeface="+mn-ea"/>
              <a:cs typeface="+mn-cs"/>
            </a:rPr>
            <a:t>千円の増や一般被保険者高額療養費</a:t>
          </a:r>
          <a:r>
            <a:rPr kumimoji="1" lang="ja-JP" altLang="ja-JP" sz="1100">
              <a:solidFill>
                <a:schemeClr val="dk1"/>
              </a:solidFill>
              <a:effectLst/>
              <a:latin typeface="+mn-lt"/>
              <a:ea typeface="+mn-ea"/>
              <a:cs typeface="+mn-cs"/>
            </a:rPr>
            <a:t>の前年度比</a:t>
          </a:r>
          <a:r>
            <a:rPr kumimoji="1" lang="en-US" altLang="ja-JP" sz="1100">
              <a:solidFill>
                <a:schemeClr val="dk1"/>
              </a:solidFill>
              <a:effectLst/>
              <a:latin typeface="+mn-lt"/>
              <a:ea typeface="+mn-ea"/>
              <a:cs typeface="+mn-cs"/>
            </a:rPr>
            <a:t>7,767</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増等</a:t>
          </a:r>
          <a:r>
            <a:rPr kumimoji="1" lang="ja-JP" altLang="ja-JP" sz="1100">
              <a:solidFill>
                <a:schemeClr val="dk1"/>
              </a:solidFill>
              <a:effectLst/>
              <a:latin typeface="+mn-lt"/>
              <a:ea typeface="+mn-ea"/>
              <a:cs typeface="+mn-cs"/>
            </a:rPr>
            <a:t>により黒字幅が</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したため、標準財政規模比では前年度比</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簡易水道事業特別会計では、</a:t>
          </a:r>
          <a:r>
            <a:rPr kumimoji="1" lang="ja-JP" altLang="en-US" sz="1100">
              <a:solidFill>
                <a:schemeClr val="dk1"/>
              </a:solidFill>
              <a:effectLst/>
              <a:latin typeface="+mn-lt"/>
              <a:ea typeface="+mn-ea"/>
              <a:cs typeface="+mn-cs"/>
            </a:rPr>
            <a:t>一般会計繰入金</a:t>
          </a:r>
          <a:r>
            <a:rPr kumimoji="1" lang="ja-JP" altLang="ja-JP" sz="1100">
              <a:solidFill>
                <a:schemeClr val="dk1"/>
              </a:solidFill>
              <a:effectLst/>
              <a:latin typeface="+mn-lt"/>
              <a:ea typeface="+mn-ea"/>
              <a:cs typeface="+mn-cs"/>
            </a:rPr>
            <a:t>の前年度比</a:t>
          </a:r>
          <a:r>
            <a:rPr kumimoji="1" lang="en-US" altLang="ja-JP" sz="1100">
              <a:solidFill>
                <a:schemeClr val="dk1"/>
              </a:solidFill>
              <a:effectLst/>
              <a:latin typeface="+mn-lt"/>
              <a:ea typeface="+mn-ea"/>
              <a:cs typeface="+mn-cs"/>
            </a:rPr>
            <a:t>14,691</a:t>
          </a:r>
          <a:r>
            <a:rPr kumimoji="1" lang="ja-JP" altLang="ja-JP" sz="1100">
              <a:solidFill>
                <a:schemeClr val="dk1"/>
              </a:solidFill>
              <a:effectLst/>
              <a:latin typeface="+mn-lt"/>
              <a:ea typeface="+mn-ea"/>
              <a:cs typeface="+mn-cs"/>
            </a:rPr>
            <a:t>千円の減により黒字幅が</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したため、標準財政規模比では前年度比</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今後も各種事業内容を精査・圧縮し、健全な黒字収支を維持しつつ更なる行政サービスの充実を図る。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0" t="s">
        <v>79</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1" t="s">
        <v>81</v>
      </c>
      <c r="C3" s="442"/>
      <c r="D3" s="442"/>
      <c r="E3" s="443"/>
      <c r="F3" s="443"/>
      <c r="G3" s="443"/>
      <c r="H3" s="443"/>
      <c r="I3" s="443"/>
      <c r="J3" s="443"/>
      <c r="K3" s="443"/>
      <c r="L3" s="443" t="s">
        <v>82</v>
      </c>
      <c r="M3" s="443"/>
      <c r="N3" s="443"/>
      <c r="O3" s="443"/>
      <c r="P3" s="443"/>
      <c r="Q3" s="443"/>
      <c r="R3" s="450"/>
      <c r="S3" s="450"/>
      <c r="T3" s="450"/>
      <c r="U3" s="450"/>
      <c r="V3" s="451"/>
      <c r="W3" s="425" t="s">
        <v>83</v>
      </c>
      <c r="X3" s="426"/>
      <c r="Y3" s="426"/>
      <c r="Z3" s="426"/>
      <c r="AA3" s="426"/>
      <c r="AB3" s="442"/>
      <c r="AC3" s="450" t="s">
        <v>84</v>
      </c>
      <c r="AD3" s="426"/>
      <c r="AE3" s="426"/>
      <c r="AF3" s="426"/>
      <c r="AG3" s="426"/>
      <c r="AH3" s="426"/>
      <c r="AI3" s="426"/>
      <c r="AJ3" s="426"/>
      <c r="AK3" s="426"/>
      <c r="AL3" s="427"/>
      <c r="AM3" s="425" t="s">
        <v>85</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86</v>
      </c>
      <c r="BO3" s="426"/>
      <c r="BP3" s="426"/>
      <c r="BQ3" s="426"/>
      <c r="BR3" s="426"/>
      <c r="BS3" s="426"/>
      <c r="BT3" s="426"/>
      <c r="BU3" s="427"/>
      <c r="BV3" s="425" t="s">
        <v>87</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88</v>
      </c>
      <c r="CU3" s="426"/>
      <c r="CV3" s="426"/>
      <c r="CW3" s="426"/>
      <c r="CX3" s="426"/>
      <c r="CY3" s="426"/>
      <c r="CZ3" s="426"/>
      <c r="DA3" s="427"/>
      <c r="DB3" s="425" t="s">
        <v>89</v>
      </c>
      <c r="DC3" s="426"/>
      <c r="DD3" s="426"/>
      <c r="DE3" s="426"/>
      <c r="DF3" s="426"/>
      <c r="DG3" s="426"/>
      <c r="DH3" s="426"/>
      <c r="DI3" s="427"/>
      <c r="DJ3" s="186"/>
      <c r="DK3" s="186"/>
      <c r="DL3" s="186"/>
      <c r="DM3" s="186"/>
      <c r="DN3" s="186"/>
      <c r="DO3" s="186"/>
    </row>
    <row r="4" spans="1:119" ht="18.75" customHeight="1" x14ac:dyDescent="0.15">
      <c r="A4" s="187"/>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90</v>
      </c>
      <c r="AZ4" s="429"/>
      <c r="BA4" s="429"/>
      <c r="BB4" s="429"/>
      <c r="BC4" s="429"/>
      <c r="BD4" s="429"/>
      <c r="BE4" s="429"/>
      <c r="BF4" s="429"/>
      <c r="BG4" s="429"/>
      <c r="BH4" s="429"/>
      <c r="BI4" s="429"/>
      <c r="BJ4" s="429"/>
      <c r="BK4" s="429"/>
      <c r="BL4" s="429"/>
      <c r="BM4" s="430"/>
      <c r="BN4" s="431">
        <v>2145434</v>
      </c>
      <c r="BO4" s="432"/>
      <c r="BP4" s="432"/>
      <c r="BQ4" s="432"/>
      <c r="BR4" s="432"/>
      <c r="BS4" s="432"/>
      <c r="BT4" s="432"/>
      <c r="BU4" s="433"/>
      <c r="BV4" s="431">
        <v>2281722</v>
      </c>
      <c r="BW4" s="432"/>
      <c r="BX4" s="432"/>
      <c r="BY4" s="432"/>
      <c r="BZ4" s="432"/>
      <c r="CA4" s="432"/>
      <c r="CB4" s="432"/>
      <c r="CC4" s="433"/>
      <c r="CD4" s="434" t="s">
        <v>91</v>
      </c>
      <c r="CE4" s="435"/>
      <c r="CF4" s="435"/>
      <c r="CG4" s="435"/>
      <c r="CH4" s="435"/>
      <c r="CI4" s="435"/>
      <c r="CJ4" s="435"/>
      <c r="CK4" s="435"/>
      <c r="CL4" s="435"/>
      <c r="CM4" s="435"/>
      <c r="CN4" s="435"/>
      <c r="CO4" s="435"/>
      <c r="CP4" s="435"/>
      <c r="CQ4" s="435"/>
      <c r="CR4" s="435"/>
      <c r="CS4" s="436"/>
      <c r="CT4" s="437">
        <v>2.6</v>
      </c>
      <c r="CU4" s="438"/>
      <c r="CV4" s="438"/>
      <c r="CW4" s="438"/>
      <c r="CX4" s="438"/>
      <c r="CY4" s="438"/>
      <c r="CZ4" s="438"/>
      <c r="DA4" s="439"/>
      <c r="DB4" s="437">
        <v>2.2999999999999998</v>
      </c>
      <c r="DC4" s="438"/>
      <c r="DD4" s="438"/>
      <c r="DE4" s="438"/>
      <c r="DF4" s="438"/>
      <c r="DG4" s="438"/>
      <c r="DH4" s="438"/>
      <c r="DI4" s="439"/>
      <c r="DJ4" s="186"/>
      <c r="DK4" s="186"/>
      <c r="DL4" s="186"/>
      <c r="DM4" s="186"/>
      <c r="DN4" s="186"/>
      <c r="DO4" s="186"/>
    </row>
    <row r="5" spans="1:119" ht="18.75" customHeight="1" x14ac:dyDescent="0.15">
      <c r="A5" s="187"/>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92</v>
      </c>
      <c r="AN5" s="498"/>
      <c r="AO5" s="498"/>
      <c r="AP5" s="498"/>
      <c r="AQ5" s="498"/>
      <c r="AR5" s="498"/>
      <c r="AS5" s="498"/>
      <c r="AT5" s="499"/>
      <c r="AU5" s="500" t="s">
        <v>93</v>
      </c>
      <c r="AV5" s="501"/>
      <c r="AW5" s="501"/>
      <c r="AX5" s="501"/>
      <c r="AY5" s="502" t="s">
        <v>94</v>
      </c>
      <c r="AZ5" s="503"/>
      <c r="BA5" s="503"/>
      <c r="BB5" s="503"/>
      <c r="BC5" s="503"/>
      <c r="BD5" s="503"/>
      <c r="BE5" s="503"/>
      <c r="BF5" s="503"/>
      <c r="BG5" s="503"/>
      <c r="BH5" s="503"/>
      <c r="BI5" s="503"/>
      <c r="BJ5" s="503"/>
      <c r="BK5" s="503"/>
      <c r="BL5" s="503"/>
      <c r="BM5" s="504"/>
      <c r="BN5" s="468">
        <v>2105519</v>
      </c>
      <c r="BO5" s="469"/>
      <c r="BP5" s="469"/>
      <c r="BQ5" s="469"/>
      <c r="BR5" s="469"/>
      <c r="BS5" s="469"/>
      <c r="BT5" s="469"/>
      <c r="BU5" s="470"/>
      <c r="BV5" s="468">
        <v>2218886</v>
      </c>
      <c r="BW5" s="469"/>
      <c r="BX5" s="469"/>
      <c r="BY5" s="469"/>
      <c r="BZ5" s="469"/>
      <c r="CA5" s="469"/>
      <c r="CB5" s="469"/>
      <c r="CC5" s="470"/>
      <c r="CD5" s="471" t="s">
        <v>95</v>
      </c>
      <c r="CE5" s="472"/>
      <c r="CF5" s="472"/>
      <c r="CG5" s="472"/>
      <c r="CH5" s="472"/>
      <c r="CI5" s="472"/>
      <c r="CJ5" s="472"/>
      <c r="CK5" s="472"/>
      <c r="CL5" s="472"/>
      <c r="CM5" s="472"/>
      <c r="CN5" s="472"/>
      <c r="CO5" s="472"/>
      <c r="CP5" s="472"/>
      <c r="CQ5" s="472"/>
      <c r="CR5" s="472"/>
      <c r="CS5" s="473"/>
      <c r="CT5" s="465">
        <v>84.8</v>
      </c>
      <c r="CU5" s="466"/>
      <c r="CV5" s="466"/>
      <c r="CW5" s="466"/>
      <c r="CX5" s="466"/>
      <c r="CY5" s="466"/>
      <c r="CZ5" s="466"/>
      <c r="DA5" s="467"/>
      <c r="DB5" s="465">
        <v>84.2</v>
      </c>
      <c r="DC5" s="466"/>
      <c r="DD5" s="466"/>
      <c r="DE5" s="466"/>
      <c r="DF5" s="466"/>
      <c r="DG5" s="466"/>
      <c r="DH5" s="466"/>
      <c r="DI5" s="467"/>
      <c r="DJ5" s="186"/>
      <c r="DK5" s="186"/>
      <c r="DL5" s="186"/>
      <c r="DM5" s="186"/>
      <c r="DN5" s="186"/>
      <c r="DO5" s="186"/>
    </row>
    <row r="6" spans="1:119" ht="18.75" customHeight="1" x14ac:dyDescent="0.15">
      <c r="A6" s="187"/>
      <c r="B6" s="474" t="s">
        <v>96</v>
      </c>
      <c r="C6" s="475"/>
      <c r="D6" s="475"/>
      <c r="E6" s="476"/>
      <c r="F6" s="476"/>
      <c r="G6" s="476"/>
      <c r="H6" s="476"/>
      <c r="I6" s="476"/>
      <c r="J6" s="476"/>
      <c r="K6" s="476"/>
      <c r="L6" s="476" t="s">
        <v>97</v>
      </c>
      <c r="M6" s="476"/>
      <c r="N6" s="476"/>
      <c r="O6" s="476"/>
      <c r="P6" s="476"/>
      <c r="Q6" s="476"/>
      <c r="R6" s="480"/>
      <c r="S6" s="480"/>
      <c r="T6" s="480"/>
      <c r="U6" s="480"/>
      <c r="V6" s="481"/>
      <c r="W6" s="484" t="s">
        <v>98</v>
      </c>
      <c r="X6" s="485"/>
      <c r="Y6" s="485"/>
      <c r="Z6" s="485"/>
      <c r="AA6" s="485"/>
      <c r="AB6" s="475"/>
      <c r="AC6" s="488" t="s">
        <v>99</v>
      </c>
      <c r="AD6" s="489"/>
      <c r="AE6" s="489"/>
      <c r="AF6" s="489"/>
      <c r="AG6" s="489"/>
      <c r="AH6" s="489"/>
      <c r="AI6" s="489"/>
      <c r="AJ6" s="489"/>
      <c r="AK6" s="489"/>
      <c r="AL6" s="490"/>
      <c r="AM6" s="497" t="s">
        <v>100</v>
      </c>
      <c r="AN6" s="498"/>
      <c r="AO6" s="498"/>
      <c r="AP6" s="498"/>
      <c r="AQ6" s="498"/>
      <c r="AR6" s="498"/>
      <c r="AS6" s="498"/>
      <c r="AT6" s="499"/>
      <c r="AU6" s="500" t="s">
        <v>93</v>
      </c>
      <c r="AV6" s="501"/>
      <c r="AW6" s="501"/>
      <c r="AX6" s="501"/>
      <c r="AY6" s="502" t="s">
        <v>101</v>
      </c>
      <c r="AZ6" s="503"/>
      <c r="BA6" s="503"/>
      <c r="BB6" s="503"/>
      <c r="BC6" s="503"/>
      <c r="BD6" s="503"/>
      <c r="BE6" s="503"/>
      <c r="BF6" s="503"/>
      <c r="BG6" s="503"/>
      <c r="BH6" s="503"/>
      <c r="BI6" s="503"/>
      <c r="BJ6" s="503"/>
      <c r="BK6" s="503"/>
      <c r="BL6" s="503"/>
      <c r="BM6" s="504"/>
      <c r="BN6" s="468">
        <v>39915</v>
      </c>
      <c r="BO6" s="469"/>
      <c r="BP6" s="469"/>
      <c r="BQ6" s="469"/>
      <c r="BR6" s="469"/>
      <c r="BS6" s="469"/>
      <c r="BT6" s="469"/>
      <c r="BU6" s="470"/>
      <c r="BV6" s="468">
        <v>62836</v>
      </c>
      <c r="BW6" s="469"/>
      <c r="BX6" s="469"/>
      <c r="BY6" s="469"/>
      <c r="BZ6" s="469"/>
      <c r="CA6" s="469"/>
      <c r="CB6" s="469"/>
      <c r="CC6" s="470"/>
      <c r="CD6" s="471" t="s">
        <v>102</v>
      </c>
      <c r="CE6" s="472"/>
      <c r="CF6" s="472"/>
      <c r="CG6" s="472"/>
      <c r="CH6" s="472"/>
      <c r="CI6" s="472"/>
      <c r="CJ6" s="472"/>
      <c r="CK6" s="472"/>
      <c r="CL6" s="472"/>
      <c r="CM6" s="472"/>
      <c r="CN6" s="472"/>
      <c r="CO6" s="472"/>
      <c r="CP6" s="472"/>
      <c r="CQ6" s="472"/>
      <c r="CR6" s="472"/>
      <c r="CS6" s="473"/>
      <c r="CT6" s="505">
        <v>87.2</v>
      </c>
      <c r="CU6" s="506"/>
      <c r="CV6" s="506"/>
      <c r="CW6" s="506"/>
      <c r="CX6" s="506"/>
      <c r="CY6" s="506"/>
      <c r="CZ6" s="506"/>
      <c r="DA6" s="507"/>
      <c r="DB6" s="505">
        <v>87.4</v>
      </c>
      <c r="DC6" s="506"/>
      <c r="DD6" s="506"/>
      <c r="DE6" s="506"/>
      <c r="DF6" s="506"/>
      <c r="DG6" s="506"/>
      <c r="DH6" s="506"/>
      <c r="DI6" s="507"/>
      <c r="DJ6" s="186"/>
      <c r="DK6" s="186"/>
      <c r="DL6" s="186"/>
      <c r="DM6" s="186"/>
      <c r="DN6" s="186"/>
      <c r="DO6" s="186"/>
    </row>
    <row r="7" spans="1:119" ht="18.75" customHeight="1" x14ac:dyDescent="0.15">
      <c r="A7" s="187"/>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103</v>
      </c>
      <c r="AN7" s="498"/>
      <c r="AO7" s="498"/>
      <c r="AP7" s="498"/>
      <c r="AQ7" s="498"/>
      <c r="AR7" s="498"/>
      <c r="AS7" s="498"/>
      <c r="AT7" s="499"/>
      <c r="AU7" s="500" t="s">
        <v>93</v>
      </c>
      <c r="AV7" s="501"/>
      <c r="AW7" s="501"/>
      <c r="AX7" s="501"/>
      <c r="AY7" s="502" t="s">
        <v>104</v>
      </c>
      <c r="AZ7" s="503"/>
      <c r="BA7" s="503"/>
      <c r="BB7" s="503"/>
      <c r="BC7" s="503"/>
      <c r="BD7" s="503"/>
      <c r="BE7" s="503"/>
      <c r="BF7" s="503"/>
      <c r="BG7" s="503"/>
      <c r="BH7" s="503"/>
      <c r="BI7" s="503"/>
      <c r="BJ7" s="503"/>
      <c r="BK7" s="503"/>
      <c r="BL7" s="503"/>
      <c r="BM7" s="504"/>
      <c r="BN7" s="468">
        <v>0</v>
      </c>
      <c r="BO7" s="469"/>
      <c r="BP7" s="469"/>
      <c r="BQ7" s="469"/>
      <c r="BR7" s="469"/>
      <c r="BS7" s="469"/>
      <c r="BT7" s="469"/>
      <c r="BU7" s="470"/>
      <c r="BV7" s="468">
        <v>27854</v>
      </c>
      <c r="BW7" s="469"/>
      <c r="BX7" s="469"/>
      <c r="BY7" s="469"/>
      <c r="BZ7" s="469"/>
      <c r="CA7" s="469"/>
      <c r="CB7" s="469"/>
      <c r="CC7" s="470"/>
      <c r="CD7" s="471" t="s">
        <v>105</v>
      </c>
      <c r="CE7" s="472"/>
      <c r="CF7" s="472"/>
      <c r="CG7" s="472"/>
      <c r="CH7" s="472"/>
      <c r="CI7" s="472"/>
      <c r="CJ7" s="472"/>
      <c r="CK7" s="472"/>
      <c r="CL7" s="472"/>
      <c r="CM7" s="472"/>
      <c r="CN7" s="472"/>
      <c r="CO7" s="472"/>
      <c r="CP7" s="472"/>
      <c r="CQ7" s="472"/>
      <c r="CR7" s="472"/>
      <c r="CS7" s="473"/>
      <c r="CT7" s="468">
        <v>1508805</v>
      </c>
      <c r="CU7" s="469"/>
      <c r="CV7" s="469"/>
      <c r="CW7" s="469"/>
      <c r="CX7" s="469"/>
      <c r="CY7" s="469"/>
      <c r="CZ7" s="469"/>
      <c r="DA7" s="470"/>
      <c r="DB7" s="468">
        <v>1541142</v>
      </c>
      <c r="DC7" s="469"/>
      <c r="DD7" s="469"/>
      <c r="DE7" s="469"/>
      <c r="DF7" s="469"/>
      <c r="DG7" s="469"/>
      <c r="DH7" s="469"/>
      <c r="DI7" s="470"/>
      <c r="DJ7" s="186"/>
      <c r="DK7" s="186"/>
      <c r="DL7" s="186"/>
      <c r="DM7" s="186"/>
      <c r="DN7" s="186"/>
      <c r="DO7" s="186"/>
    </row>
    <row r="8" spans="1:119" ht="18.75" customHeight="1" thickBot="1" x14ac:dyDescent="0.2">
      <c r="A8" s="187"/>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106</v>
      </c>
      <c r="AN8" s="498"/>
      <c r="AO8" s="498"/>
      <c r="AP8" s="498"/>
      <c r="AQ8" s="498"/>
      <c r="AR8" s="498"/>
      <c r="AS8" s="498"/>
      <c r="AT8" s="499"/>
      <c r="AU8" s="500" t="s">
        <v>93</v>
      </c>
      <c r="AV8" s="501"/>
      <c r="AW8" s="501"/>
      <c r="AX8" s="501"/>
      <c r="AY8" s="502" t="s">
        <v>107</v>
      </c>
      <c r="AZ8" s="503"/>
      <c r="BA8" s="503"/>
      <c r="BB8" s="503"/>
      <c r="BC8" s="503"/>
      <c r="BD8" s="503"/>
      <c r="BE8" s="503"/>
      <c r="BF8" s="503"/>
      <c r="BG8" s="503"/>
      <c r="BH8" s="503"/>
      <c r="BI8" s="503"/>
      <c r="BJ8" s="503"/>
      <c r="BK8" s="503"/>
      <c r="BL8" s="503"/>
      <c r="BM8" s="504"/>
      <c r="BN8" s="468">
        <v>39915</v>
      </c>
      <c r="BO8" s="469"/>
      <c r="BP8" s="469"/>
      <c r="BQ8" s="469"/>
      <c r="BR8" s="469"/>
      <c r="BS8" s="469"/>
      <c r="BT8" s="469"/>
      <c r="BU8" s="470"/>
      <c r="BV8" s="468">
        <v>34982</v>
      </c>
      <c r="BW8" s="469"/>
      <c r="BX8" s="469"/>
      <c r="BY8" s="469"/>
      <c r="BZ8" s="469"/>
      <c r="CA8" s="469"/>
      <c r="CB8" s="469"/>
      <c r="CC8" s="470"/>
      <c r="CD8" s="471" t="s">
        <v>108</v>
      </c>
      <c r="CE8" s="472"/>
      <c r="CF8" s="472"/>
      <c r="CG8" s="472"/>
      <c r="CH8" s="472"/>
      <c r="CI8" s="472"/>
      <c r="CJ8" s="472"/>
      <c r="CK8" s="472"/>
      <c r="CL8" s="472"/>
      <c r="CM8" s="472"/>
      <c r="CN8" s="472"/>
      <c r="CO8" s="472"/>
      <c r="CP8" s="472"/>
      <c r="CQ8" s="472"/>
      <c r="CR8" s="472"/>
      <c r="CS8" s="473"/>
      <c r="CT8" s="508">
        <v>0.2</v>
      </c>
      <c r="CU8" s="509"/>
      <c r="CV8" s="509"/>
      <c r="CW8" s="509"/>
      <c r="CX8" s="509"/>
      <c r="CY8" s="509"/>
      <c r="CZ8" s="509"/>
      <c r="DA8" s="510"/>
      <c r="DB8" s="508">
        <v>0.19</v>
      </c>
      <c r="DC8" s="509"/>
      <c r="DD8" s="509"/>
      <c r="DE8" s="509"/>
      <c r="DF8" s="509"/>
      <c r="DG8" s="509"/>
      <c r="DH8" s="509"/>
      <c r="DI8" s="510"/>
      <c r="DJ8" s="186"/>
      <c r="DK8" s="186"/>
      <c r="DL8" s="186"/>
      <c r="DM8" s="186"/>
      <c r="DN8" s="186"/>
      <c r="DO8" s="186"/>
    </row>
    <row r="9" spans="1:119" ht="18.75" customHeight="1" thickBot="1" x14ac:dyDescent="0.2">
      <c r="A9" s="187"/>
      <c r="B9" s="462" t="s">
        <v>109</v>
      </c>
      <c r="C9" s="463"/>
      <c r="D9" s="463"/>
      <c r="E9" s="463"/>
      <c r="F9" s="463"/>
      <c r="G9" s="463"/>
      <c r="H9" s="463"/>
      <c r="I9" s="463"/>
      <c r="J9" s="463"/>
      <c r="K9" s="511"/>
      <c r="L9" s="512" t="s">
        <v>110</v>
      </c>
      <c r="M9" s="513"/>
      <c r="N9" s="513"/>
      <c r="O9" s="513"/>
      <c r="P9" s="513"/>
      <c r="Q9" s="514"/>
      <c r="R9" s="515">
        <v>2896</v>
      </c>
      <c r="S9" s="516"/>
      <c r="T9" s="516"/>
      <c r="U9" s="516"/>
      <c r="V9" s="517"/>
      <c r="W9" s="425" t="s">
        <v>111</v>
      </c>
      <c r="X9" s="426"/>
      <c r="Y9" s="426"/>
      <c r="Z9" s="426"/>
      <c r="AA9" s="426"/>
      <c r="AB9" s="426"/>
      <c r="AC9" s="426"/>
      <c r="AD9" s="426"/>
      <c r="AE9" s="426"/>
      <c r="AF9" s="426"/>
      <c r="AG9" s="426"/>
      <c r="AH9" s="426"/>
      <c r="AI9" s="426"/>
      <c r="AJ9" s="426"/>
      <c r="AK9" s="426"/>
      <c r="AL9" s="427"/>
      <c r="AM9" s="497" t="s">
        <v>112</v>
      </c>
      <c r="AN9" s="498"/>
      <c r="AO9" s="498"/>
      <c r="AP9" s="498"/>
      <c r="AQ9" s="498"/>
      <c r="AR9" s="498"/>
      <c r="AS9" s="498"/>
      <c r="AT9" s="499"/>
      <c r="AU9" s="500" t="s">
        <v>93</v>
      </c>
      <c r="AV9" s="501"/>
      <c r="AW9" s="501"/>
      <c r="AX9" s="501"/>
      <c r="AY9" s="502" t="s">
        <v>113</v>
      </c>
      <c r="AZ9" s="503"/>
      <c r="BA9" s="503"/>
      <c r="BB9" s="503"/>
      <c r="BC9" s="503"/>
      <c r="BD9" s="503"/>
      <c r="BE9" s="503"/>
      <c r="BF9" s="503"/>
      <c r="BG9" s="503"/>
      <c r="BH9" s="503"/>
      <c r="BI9" s="503"/>
      <c r="BJ9" s="503"/>
      <c r="BK9" s="503"/>
      <c r="BL9" s="503"/>
      <c r="BM9" s="504"/>
      <c r="BN9" s="468">
        <v>4933</v>
      </c>
      <c r="BO9" s="469"/>
      <c r="BP9" s="469"/>
      <c r="BQ9" s="469"/>
      <c r="BR9" s="469"/>
      <c r="BS9" s="469"/>
      <c r="BT9" s="469"/>
      <c r="BU9" s="470"/>
      <c r="BV9" s="468">
        <v>6522</v>
      </c>
      <c r="BW9" s="469"/>
      <c r="BX9" s="469"/>
      <c r="BY9" s="469"/>
      <c r="BZ9" s="469"/>
      <c r="CA9" s="469"/>
      <c r="CB9" s="469"/>
      <c r="CC9" s="470"/>
      <c r="CD9" s="471" t="s">
        <v>114</v>
      </c>
      <c r="CE9" s="472"/>
      <c r="CF9" s="472"/>
      <c r="CG9" s="472"/>
      <c r="CH9" s="472"/>
      <c r="CI9" s="472"/>
      <c r="CJ9" s="472"/>
      <c r="CK9" s="472"/>
      <c r="CL9" s="472"/>
      <c r="CM9" s="472"/>
      <c r="CN9" s="472"/>
      <c r="CO9" s="472"/>
      <c r="CP9" s="472"/>
      <c r="CQ9" s="472"/>
      <c r="CR9" s="472"/>
      <c r="CS9" s="473"/>
      <c r="CT9" s="465">
        <v>10.4</v>
      </c>
      <c r="CU9" s="466"/>
      <c r="CV9" s="466"/>
      <c r="CW9" s="466"/>
      <c r="CX9" s="466"/>
      <c r="CY9" s="466"/>
      <c r="CZ9" s="466"/>
      <c r="DA9" s="467"/>
      <c r="DB9" s="465">
        <v>10.4</v>
      </c>
      <c r="DC9" s="466"/>
      <c r="DD9" s="466"/>
      <c r="DE9" s="466"/>
      <c r="DF9" s="466"/>
      <c r="DG9" s="466"/>
      <c r="DH9" s="466"/>
      <c r="DI9" s="467"/>
      <c r="DJ9" s="186"/>
      <c r="DK9" s="186"/>
      <c r="DL9" s="186"/>
      <c r="DM9" s="186"/>
      <c r="DN9" s="186"/>
      <c r="DO9" s="186"/>
    </row>
    <row r="10" spans="1:119" ht="18.75" customHeight="1" thickBot="1" x14ac:dyDescent="0.2">
      <c r="A10" s="187"/>
      <c r="B10" s="462"/>
      <c r="C10" s="463"/>
      <c r="D10" s="463"/>
      <c r="E10" s="463"/>
      <c r="F10" s="463"/>
      <c r="G10" s="463"/>
      <c r="H10" s="463"/>
      <c r="I10" s="463"/>
      <c r="J10" s="463"/>
      <c r="K10" s="511"/>
      <c r="L10" s="518" t="s">
        <v>115</v>
      </c>
      <c r="M10" s="498"/>
      <c r="N10" s="498"/>
      <c r="O10" s="498"/>
      <c r="P10" s="498"/>
      <c r="Q10" s="499"/>
      <c r="R10" s="519">
        <v>3271</v>
      </c>
      <c r="S10" s="520"/>
      <c r="T10" s="520"/>
      <c r="U10" s="520"/>
      <c r="V10" s="521"/>
      <c r="W10" s="456"/>
      <c r="X10" s="457"/>
      <c r="Y10" s="457"/>
      <c r="Z10" s="457"/>
      <c r="AA10" s="457"/>
      <c r="AB10" s="457"/>
      <c r="AC10" s="457"/>
      <c r="AD10" s="457"/>
      <c r="AE10" s="457"/>
      <c r="AF10" s="457"/>
      <c r="AG10" s="457"/>
      <c r="AH10" s="457"/>
      <c r="AI10" s="457"/>
      <c r="AJ10" s="457"/>
      <c r="AK10" s="457"/>
      <c r="AL10" s="460"/>
      <c r="AM10" s="497" t="s">
        <v>116</v>
      </c>
      <c r="AN10" s="498"/>
      <c r="AO10" s="498"/>
      <c r="AP10" s="498"/>
      <c r="AQ10" s="498"/>
      <c r="AR10" s="498"/>
      <c r="AS10" s="498"/>
      <c r="AT10" s="499"/>
      <c r="AU10" s="500" t="s">
        <v>117</v>
      </c>
      <c r="AV10" s="501"/>
      <c r="AW10" s="501"/>
      <c r="AX10" s="501"/>
      <c r="AY10" s="502" t="s">
        <v>118</v>
      </c>
      <c r="AZ10" s="503"/>
      <c r="BA10" s="503"/>
      <c r="BB10" s="503"/>
      <c r="BC10" s="503"/>
      <c r="BD10" s="503"/>
      <c r="BE10" s="503"/>
      <c r="BF10" s="503"/>
      <c r="BG10" s="503"/>
      <c r="BH10" s="503"/>
      <c r="BI10" s="503"/>
      <c r="BJ10" s="503"/>
      <c r="BK10" s="503"/>
      <c r="BL10" s="503"/>
      <c r="BM10" s="504"/>
      <c r="BN10" s="468">
        <v>40219</v>
      </c>
      <c r="BO10" s="469"/>
      <c r="BP10" s="469"/>
      <c r="BQ10" s="469"/>
      <c r="BR10" s="469"/>
      <c r="BS10" s="469"/>
      <c r="BT10" s="469"/>
      <c r="BU10" s="470"/>
      <c r="BV10" s="468">
        <v>41684</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2"/>
      <c r="C11" s="463"/>
      <c r="D11" s="463"/>
      <c r="E11" s="463"/>
      <c r="F11" s="463"/>
      <c r="G11" s="463"/>
      <c r="H11" s="463"/>
      <c r="I11" s="463"/>
      <c r="J11" s="463"/>
      <c r="K11" s="511"/>
      <c r="L11" s="522" t="s">
        <v>120</v>
      </c>
      <c r="M11" s="523"/>
      <c r="N11" s="523"/>
      <c r="O11" s="523"/>
      <c r="P11" s="523"/>
      <c r="Q11" s="524"/>
      <c r="R11" s="525" t="s">
        <v>121</v>
      </c>
      <c r="S11" s="526"/>
      <c r="T11" s="526"/>
      <c r="U11" s="526"/>
      <c r="V11" s="527"/>
      <c r="W11" s="456"/>
      <c r="X11" s="457"/>
      <c r="Y11" s="457"/>
      <c r="Z11" s="457"/>
      <c r="AA11" s="457"/>
      <c r="AB11" s="457"/>
      <c r="AC11" s="457"/>
      <c r="AD11" s="457"/>
      <c r="AE11" s="457"/>
      <c r="AF11" s="457"/>
      <c r="AG11" s="457"/>
      <c r="AH11" s="457"/>
      <c r="AI11" s="457"/>
      <c r="AJ11" s="457"/>
      <c r="AK11" s="457"/>
      <c r="AL11" s="460"/>
      <c r="AM11" s="497" t="s">
        <v>122</v>
      </c>
      <c r="AN11" s="498"/>
      <c r="AO11" s="498"/>
      <c r="AP11" s="498"/>
      <c r="AQ11" s="498"/>
      <c r="AR11" s="498"/>
      <c r="AS11" s="498"/>
      <c r="AT11" s="499"/>
      <c r="AU11" s="500" t="s">
        <v>117</v>
      </c>
      <c r="AV11" s="501"/>
      <c r="AW11" s="501"/>
      <c r="AX11" s="501"/>
      <c r="AY11" s="502" t="s">
        <v>123</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124</v>
      </c>
      <c r="CE11" s="472"/>
      <c r="CF11" s="472"/>
      <c r="CG11" s="472"/>
      <c r="CH11" s="472"/>
      <c r="CI11" s="472"/>
      <c r="CJ11" s="472"/>
      <c r="CK11" s="472"/>
      <c r="CL11" s="472"/>
      <c r="CM11" s="472"/>
      <c r="CN11" s="472"/>
      <c r="CO11" s="472"/>
      <c r="CP11" s="472"/>
      <c r="CQ11" s="472"/>
      <c r="CR11" s="472"/>
      <c r="CS11" s="473"/>
      <c r="CT11" s="508" t="s">
        <v>125</v>
      </c>
      <c r="CU11" s="509"/>
      <c r="CV11" s="509"/>
      <c r="CW11" s="509"/>
      <c r="CX11" s="509"/>
      <c r="CY11" s="509"/>
      <c r="CZ11" s="509"/>
      <c r="DA11" s="510"/>
      <c r="DB11" s="508" t="s">
        <v>125</v>
      </c>
      <c r="DC11" s="509"/>
      <c r="DD11" s="509"/>
      <c r="DE11" s="509"/>
      <c r="DF11" s="509"/>
      <c r="DG11" s="509"/>
      <c r="DH11" s="509"/>
      <c r="DI11" s="510"/>
      <c r="DJ11" s="186"/>
      <c r="DK11" s="186"/>
      <c r="DL11" s="186"/>
      <c r="DM11" s="186"/>
      <c r="DN11" s="186"/>
      <c r="DO11" s="186"/>
    </row>
    <row r="12" spans="1:119" ht="18.75" customHeight="1" x14ac:dyDescent="0.15">
      <c r="A12" s="187"/>
      <c r="B12" s="528" t="s">
        <v>126</v>
      </c>
      <c r="C12" s="529"/>
      <c r="D12" s="529"/>
      <c r="E12" s="529"/>
      <c r="F12" s="529"/>
      <c r="G12" s="529"/>
      <c r="H12" s="529"/>
      <c r="I12" s="529"/>
      <c r="J12" s="529"/>
      <c r="K12" s="530"/>
      <c r="L12" s="537" t="s">
        <v>127</v>
      </c>
      <c r="M12" s="538"/>
      <c r="N12" s="538"/>
      <c r="O12" s="538"/>
      <c r="P12" s="538"/>
      <c r="Q12" s="539"/>
      <c r="R12" s="540">
        <v>2763</v>
      </c>
      <c r="S12" s="541"/>
      <c r="T12" s="541"/>
      <c r="U12" s="541"/>
      <c r="V12" s="542"/>
      <c r="W12" s="543" t="s">
        <v>1</v>
      </c>
      <c r="X12" s="501"/>
      <c r="Y12" s="501"/>
      <c r="Z12" s="501"/>
      <c r="AA12" s="501"/>
      <c r="AB12" s="544"/>
      <c r="AC12" s="545" t="s">
        <v>128</v>
      </c>
      <c r="AD12" s="546"/>
      <c r="AE12" s="546"/>
      <c r="AF12" s="546"/>
      <c r="AG12" s="547"/>
      <c r="AH12" s="545" t="s">
        <v>129</v>
      </c>
      <c r="AI12" s="546"/>
      <c r="AJ12" s="546"/>
      <c r="AK12" s="546"/>
      <c r="AL12" s="548"/>
      <c r="AM12" s="497" t="s">
        <v>130</v>
      </c>
      <c r="AN12" s="498"/>
      <c r="AO12" s="498"/>
      <c r="AP12" s="498"/>
      <c r="AQ12" s="498"/>
      <c r="AR12" s="498"/>
      <c r="AS12" s="498"/>
      <c r="AT12" s="499"/>
      <c r="AU12" s="500" t="s">
        <v>131</v>
      </c>
      <c r="AV12" s="501"/>
      <c r="AW12" s="501"/>
      <c r="AX12" s="501"/>
      <c r="AY12" s="502" t="s">
        <v>132</v>
      </c>
      <c r="AZ12" s="503"/>
      <c r="BA12" s="503"/>
      <c r="BB12" s="503"/>
      <c r="BC12" s="503"/>
      <c r="BD12" s="503"/>
      <c r="BE12" s="503"/>
      <c r="BF12" s="503"/>
      <c r="BG12" s="503"/>
      <c r="BH12" s="503"/>
      <c r="BI12" s="503"/>
      <c r="BJ12" s="503"/>
      <c r="BK12" s="503"/>
      <c r="BL12" s="503"/>
      <c r="BM12" s="504"/>
      <c r="BN12" s="468">
        <v>0</v>
      </c>
      <c r="BO12" s="469"/>
      <c r="BP12" s="469"/>
      <c r="BQ12" s="469"/>
      <c r="BR12" s="469"/>
      <c r="BS12" s="469"/>
      <c r="BT12" s="469"/>
      <c r="BU12" s="470"/>
      <c r="BV12" s="468">
        <v>0</v>
      </c>
      <c r="BW12" s="469"/>
      <c r="BX12" s="469"/>
      <c r="BY12" s="469"/>
      <c r="BZ12" s="469"/>
      <c r="CA12" s="469"/>
      <c r="CB12" s="469"/>
      <c r="CC12" s="470"/>
      <c r="CD12" s="471" t="s">
        <v>133</v>
      </c>
      <c r="CE12" s="472"/>
      <c r="CF12" s="472"/>
      <c r="CG12" s="472"/>
      <c r="CH12" s="472"/>
      <c r="CI12" s="472"/>
      <c r="CJ12" s="472"/>
      <c r="CK12" s="472"/>
      <c r="CL12" s="472"/>
      <c r="CM12" s="472"/>
      <c r="CN12" s="472"/>
      <c r="CO12" s="472"/>
      <c r="CP12" s="472"/>
      <c r="CQ12" s="472"/>
      <c r="CR12" s="472"/>
      <c r="CS12" s="473"/>
      <c r="CT12" s="508" t="s">
        <v>125</v>
      </c>
      <c r="CU12" s="509"/>
      <c r="CV12" s="509"/>
      <c r="CW12" s="509"/>
      <c r="CX12" s="509"/>
      <c r="CY12" s="509"/>
      <c r="CZ12" s="509"/>
      <c r="DA12" s="510"/>
      <c r="DB12" s="508" t="s">
        <v>134</v>
      </c>
      <c r="DC12" s="509"/>
      <c r="DD12" s="509"/>
      <c r="DE12" s="509"/>
      <c r="DF12" s="509"/>
      <c r="DG12" s="509"/>
      <c r="DH12" s="509"/>
      <c r="DI12" s="510"/>
      <c r="DJ12" s="186"/>
      <c r="DK12" s="186"/>
      <c r="DL12" s="186"/>
      <c r="DM12" s="186"/>
      <c r="DN12" s="186"/>
      <c r="DO12" s="186"/>
    </row>
    <row r="13" spans="1:119" ht="18.75" customHeight="1" x14ac:dyDescent="0.15">
      <c r="A13" s="187"/>
      <c r="B13" s="531"/>
      <c r="C13" s="532"/>
      <c r="D13" s="532"/>
      <c r="E13" s="532"/>
      <c r="F13" s="532"/>
      <c r="G13" s="532"/>
      <c r="H13" s="532"/>
      <c r="I13" s="532"/>
      <c r="J13" s="532"/>
      <c r="K13" s="533"/>
      <c r="L13" s="197"/>
      <c r="M13" s="559" t="s">
        <v>135</v>
      </c>
      <c r="N13" s="560"/>
      <c r="O13" s="560"/>
      <c r="P13" s="560"/>
      <c r="Q13" s="561"/>
      <c r="R13" s="552">
        <v>2761</v>
      </c>
      <c r="S13" s="553"/>
      <c r="T13" s="553"/>
      <c r="U13" s="553"/>
      <c r="V13" s="554"/>
      <c r="W13" s="484" t="s">
        <v>136</v>
      </c>
      <c r="X13" s="485"/>
      <c r="Y13" s="485"/>
      <c r="Z13" s="485"/>
      <c r="AA13" s="485"/>
      <c r="AB13" s="475"/>
      <c r="AC13" s="519">
        <v>409</v>
      </c>
      <c r="AD13" s="520"/>
      <c r="AE13" s="520"/>
      <c r="AF13" s="520"/>
      <c r="AG13" s="562"/>
      <c r="AH13" s="519">
        <v>469</v>
      </c>
      <c r="AI13" s="520"/>
      <c r="AJ13" s="520"/>
      <c r="AK13" s="520"/>
      <c r="AL13" s="521"/>
      <c r="AM13" s="497" t="s">
        <v>137</v>
      </c>
      <c r="AN13" s="498"/>
      <c r="AO13" s="498"/>
      <c r="AP13" s="498"/>
      <c r="AQ13" s="498"/>
      <c r="AR13" s="498"/>
      <c r="AS13" s="498"/>
      <c r="AT13" s="499"/>
      <c r="AU13" s="500" t="s">
        <v>138</v>
      </c>
      <c r="AV13" s="501"/>
      <c r="AW13" s="501"/>
      <c r="AX13" s="501"/>
      <c r="AY13" s="502" t="s">
        <v>139</v>
      </c>
      <c r="AZ13" s="503"/>
      <c r="BA13" s="503"/>
      <c r="BB13" s="503"/>
      <c r="BC13" s="503"/>
      <c r="BD13" s="503"/>
      <c r="BE13" s="503"/>
      <c r="BF13" s="503"/>
      <c r="BG13" s="503"/>
      <c r="BH13" s="503"/>
      <c r="BI13" s="503"/>
      <c r="BJ13" s="503"/>
      <c r="BK13" s="503"/>
      <c r="BL13" s="503"/>
      <c r="BM13" s="504"/>
      <c r="BN13" s="468">
        <v>45152</v>
      </c>
      <c r="BO13" s="469"/>
      <c r="BP13" s="469"/>
      <c r="BQ13" s="469"/>
      <c r="BR13" s="469"/>
      <c r="BS13" s="469"/>
      <c r="BT13" s="469"/>
      <c r="BU13" s="470"/>
      <c r="BV13" s="468">
        <v>48206</v>
      </c>
      <c r="BW13" s="469"/>
      <c r="BX13" s="469"/>
      <c r="BY13" s="469"/>
      <c r="BZ13" s="469"/>
      <c r="CA13" s="469"/>
      <c r="CB13" s="469"/>
      <c r="CC13" s="470"/>
      <c r="CD13" s="471" t="s">
        <v>140</v>
      </c>
      <c r="CE13" s="472"/>
      <c r="CF13" s="472"/>
      <c r="CG13" s="472"/>
      <c r="CH13" s="472"/>
      <c r="CI13" s="472"/>
      <c r="CJ13" s="472"/>
      <c r="CK13" s="472"/>
      <c r="CL13" s="472"/>
      <c r="CM13" s="472"/>
      <c r="CN13" s="472"/>
      <c r="CO13" s="472"/>
      <c r="CP13" s="472"/>
      <c r="CQ13" s="472"/>
      <c r="CR13" s="472"/>
      <c r="CS13" s="473"/>
      <c r="CT13" s="465">
        <v>2.2000000000000002</v>
      </c>
      <c r="CU13" s="466"/>
      <c r="CV13" s="466"/>
      <c r="CW13" s="466"/>
      <c r="CX13" s="466"/>
      <c r="CY13" s="466"/>
      <c r="CZ13" s="466"/>
      <c r="DA13" s="467"/>
      <c r="DB13" s="465">
        <v>1.9</v>
      </c>
      <c r="DC13" s="466"/>
      <c r="DD13" s="466"/>
      <c r="DE13" s="466"/>
      <c r="DF13" s="466"/>
      <c r="DG13" s="466"/>
      <c r="DH13" s="466"/>
      <c r="DI13" s="467"/>
      <c r="DJ13" s="186"/>
      <c r="DK13" s="186"/>
      <c r="DL13" s="186"/>
      <c r="DM13" s="186"/>
      <c r="DN13" s="186"/>
      <c r="DO13" s="186"/>
    </row>
    <row r="14" spans="1:119" ht="18.75" customHeight="1" thickBot="1" x14ac:dyDescent="0.2">
      <c r="A14" s="187"/>
      <c r="B14" s="531"/>
      <c r="C14" s="532"/>
      <c r="D14" s="532"/>
      <c r="E14" s="532"/>
      <c r="F14" s="532"/>
      <c r="G14" s="532"/>
      <c r="H14" s="532"/>
      <c r="I14" s="532"/>
      <c r="J14" s="532"/>
      <c r="K14" s="533"/>
      <c r="L14" s="549" t="s">
        <v>141</v>
      </c>
      <c r="M14" s="550"/>
      <c r="N14" s="550"/>
      <c r="O14" s="550"/>
      <c r="P14" s="550"/>
      <c r="Q14" s="551"/>
      <c r="R14" s="552">
        <v>2811</v>
      </c>
      <c r="S14" s="553"/>
      <c r="T14" s="553"/>
      <c r="U14" s="553"/>
      <c r="V14" s="554"/>
      <c r="W14" s="458"/>
      <c r="X14" s="459"/>
      <c r="Y14" s="459"/>
      <c r="Z14" s="459"/>
      <c r="AA14" s="459"/>
      <c r="AB14" s="448"/>
      <c r="AC14" s="555">
        <v>29</v>
      </c>
      <c r="AD14" s="556"/>
      <c r="AE14" s="556"/>
      <c r="AF14" s="556"/>
      <c r="AG14" s="557"/>
      <c r="AH14" s="555">
        <v>29.1</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142</v>
      </c>
      <c r="CE14" s="564"/>
      <c r="CF14" s="564"/>
      <c r="CG14" s="564"/>
      <c r="CH14" s="564"/>
      <c r="CI14" s="564"/>
      <c r="CJ14" s="564"/>
      <c r="CK14" s="564"/>
      <c r="CL14" s="564"/>
      <c r="CM14" s="564"/>
      <c r="CN14" s="564"/>
      <c r="CO14" s="564"/>
      <c r="CP14" s="564"/>
      <c r="CQ14" s="564"/>
      <c r="CR14" s="564"/>
      <c r="CS14" s="565"/>
      <c r="CT14" s="566" t="s">
        <v>143</v>
      </c>
      <c r="CU14" s="567"/>
      <c r="CV14" s="567"/>
      <c r="CW14" s="567"/>
      <c r="CX14" s="567"/>
      <c r="CY14" s="567"/>
      <c r="CZ14" s="567"/>
      <c r="DA14" s="568"/>
      <c r="DB14" s="566" t="s">
        <v>125</v>
      </c>
      <c r="DC14" s="567"/>
      <c r="DD14" s="567"/>
      <c r="DE14" s="567"/>
      <c r="DF14" s="567"/>
      <c r="DG14" s="567"/>
      <c r="DH14" s="567"/>
      <c r="DI14" s="568"/>
      <c r="DJ14" s="186"/>
      <c r="DK14" s="186"/>
      <c r="DL14" s="186"/>
      <c r="DM14" s="186"/>
      <c r="DN14" s="186"/>
      <c r="DO14" s="186"/>
    </row>
    <row r="15" spans="1:119" ht="18.75" customHeight="1" x14ac:dyDescent="0.15">
      <c r="A15" s="187"/>
      <c r="B15" s="531"/>
      <c r="C15" s="532"/>
      <c r="D15" s="532"/>
      <c r="E15" s="532"/>
      <c r="F15" s="532"/>
      <c r="G15" s="532"/>
      <c r="H15" s="532"/>
      <c r="I15" s="532"/>
      <c r="J15" s="532"/>
      <c r="K15" s="533"/>
      <c r="L15" s="197"/>
      <c r="M15" s="559" t="s">
        <v>144</v>
      </c>
      <c r="N15" s="560"/>
      <c r="O15" s="560"/>
      <c r="P15" s="560"/>
      <c r="Q15" s="561"/>
      <c r="R15" s="552">
        <v>2809</v>
      </c>
      <c r="S15" s="553"/>
      <c r="T15" s="553"/>
      <c r="U15" s="553"/>
      <c r="V15" s="554"/>
      <c r="W15" s="484" t="s">
        <v>145</v>
      </c>
      <c r="X15" s="485"/>
      <c r="Y15" s="485"/>
      <c r="Z15" s="485"/>
      <c r="AA15" s="485"/>
      <c r="AB15" s="475"/>
      <c r="AC15" s="519">
        <v>314</v>
      </c>
      <c r="AD15" s="520"/>
      <c r="AE15" s="520"/>
      <c r="AF15" s="520"/>
      <c r="AG15" s="562"/>
      <c r="AH15" s="519">
        <v>423</v>
      </c>
      <c r="AI15" s="520"/>
      <c r="AJ15" s="520"/>
      <c r="AK15" s="520"/>
      <c r="AL15" s="521"/>
      <c r="AM15" s="497"/>
      <c r="AN15" s="498"/>
      <c r="AO15" s="498"/>
      <c r="AP15" s="498"/>
      <c r="AQ15" s="498"/>
      <c r="AR15" s="498"/>
      <c r="AS15" s="498"/>
      <c r="AT15" s="499"/>
      <c r="AU15" s="500"/>
      <c r="AV15" s="501"/>
      <c r="AW15" s="501"/>
      <c r="AX15" s="501"/>
      <c r="AY15" s="428" t="s">
        <v>146</v>
      </c>
      <c r="AZ15" s="429"/>
      <c r="BA15" s="429"/>
      <c r="BB15" s="429"/>
      <c r="BC15" s="429"/>
      <c r="BD15" s="429"/>
      <c r="BE15" s="429"/>
      <c r="BF15" s="429"/>
      <c r="BG15" s="429"/>
      <c r="BH15" s="429"/>
      <c r="BI15" s="429"/>
      <c r="BJ15" s="429"/>
      <c r="BK15" s="429"/>
      <c r="BL15" s="429"/>
      <c r="BM15" s="430"/>
      <c r="BN15" s="431">
        <v>279390</v>
      </c>
      <c r="BO15" s="432"/>
      <c r="BP15" s="432"/>
      <c r="BQ15" s="432"/>
      <c r="BR15" s="432"/>
      <c r="BS15" s="432"/>
      <c r="BT15" s="432"/>
      <c r="BU15" s="433"/>
      <c r="BV15" s="431">
        <v>291232</v>
      </c>
      <c r="BW15" s="432"/>
      <c r="BX15" s="432"/>
      <c r="BY15" s="432"/>
      <c r="BZ15" s="432"/>
      <c r="CA15" s="432"/>
      <c r="CB15" s="432"/>
      <c r="CC15" s="433"/>
      <c r="CD15" s="569" t="s">
        <v>147</v>
      </c>
      <c r="CE15" s="570"/>
      <c r="CF15" s="570"/>
      <c r="CG15" s="570"/>
      <c r="CH15" s="570"/>
      <c r="CI15" s="570"/>
      <c r="CJ15" s="570"/>
      <c r="CK15" s="570"/>
      <c r="CL15" s="570"/>
      <c r="CM15" s="570"/>
      <c r="CN15" s="570"/>
      <c r="CO15" s="570"/>
      <c r="CP15" s="570"/>
      <c r="CQ15" s="570"/>
      <c r="CR15" s="570"/>
      <c r="CS15" s="57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1"/>
      <c r="C16" s="532"/>
      <c r="D16" s="532"/>
      <c r="E16" s="532"/>
      <c r="F16" s="532"/>
      <c r="G16" s="532"/>
      <c r="H16" s="532"/>
      <c r="I16" s="532"/>
      <c r="J16" s="532"/>
      <c r="K16" s="533"/>
      <c r="L16" s="549" t="s">
        <v>148</v>
      </c>
      <c r="M16" s="580"/>
      <c r="N16" s="580"/>
      <c r="O16" s="580"/>
      <c r="P16" s="580"/>
      <c r="Q16" s="581"/>
      <c r="R16" s="572" t="s">
        <v>149</v>
      </c>
      <c r="S16" s="573"/>
      <c r="T16" s="573"/>
      <c r="U16" s="573"/>
      <c r="V16" s="574"/>
      <c r="W16" s="458"/>
      <c r="X16" s="459"/>
      <c r="Y16" s="459"/>
      <c r="Z16" s="459"/>
      <c r="AA16" s="459"/>
      <c r="AB16" s="448"/>
      <c r="AC16" s="555">
        <v>22.3</v>
      </c>
      <c r="AD16" s="556"/>
      <c r="AE16" s="556"/>
      <c r="AF16" s="556"/>
      <c r="AG16" s="557"/>
      <c r="AH16" s="555">
        <v>26.3</v>
      </c>
      <c r="AI16" s="556"/>
      <c r="AJ16" s="556"/>
      <c r="AK16" s="556"/>
      <c r="AL16" s="558"/>
      <c r="AM16" s="497"/>
      <c r="AN16" s="498"/>
      <c r="AO16" s="498"/>
      <c r="AP16" s="498"/>
      <c r="AQ16" s="498"/>
      <c r="AR16" s="498"/>
      <c r="AS16" s="498"/>
      <c r="AT16" s="499"/>
      <c r="AU16" s="500"/>
      <c r="AV16" s="501"/>
      <c r="AW16" s="501"/>
      <c r="AX16" s="501"/>
      <c r="AY16" s="502" t="s">
        <v>150</v>
      </c>
      <c r="AZ16" s="503"/>
      <c r="BA16" s="503"/>
      <c r="BB16" s="503"/>
      <c r="BC16" s="503"/>
      <c r="BD16" s="503"/>
      <c r="BE16" s="503"/>
      <c r="BF16" s="503"/>
      <c r="BG16" s="503"/>
      <c r="BH16" s="503"/>
      <c r="BI16" s="503"/>
      <c r="BJ16" s="503"/>
      <c r="BK16" s="503"/>
      <c r="BL16" s="503"/>
      <c r="BM16" s="504"/>
      <c r="BN16" s="468">
        <v>1402675</v>
      </c>
      <c r="BO16" s="469"/>
      <c r="BP16" s="469"/>
      <c r="BQ16" s="469"/>
      <c r="BR16" s="469"/>
      <c r="BS16" s="469"/>
      <c r="BT16" s="469"/>
      <c r="BU16" s="470"/>
      <c r="BV16" s="468">
        <v>1406548</v>
      </c>
      <c r="BW16" s="469"/>
      <c r="BX16" s="469"/>
      <c r="BY16" s="469"/>
      <c r="BZ16" s="469"/>
      <c r="CA16" s="469"/>
      <c r="CB16" s="469"/>
      <c r="CC16" s="470"/>
      <c r="CD16" s="201"/>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6"/>
      <c r="DK16" s="186"/>
      <c r="DL16" s="186"/>
      <c r="DM16" s="186"/>
      <c r="DN16" s="186"/>
      <c r="DO16" s="186"/>
    </row>
    <row r="17" spans="1:119" ht="18.75" customHeight="1" thickBot="1" x14ac:dyDescent="0.2">
      <c r="A17" s="187"/>
      <c r="B17" s="534"/>
      <c r="C17" s="535"/>
      <c r="D17" s="535"/>
      <c r="E17" s="535"/>
      <c r="F17" s="535"/>
      <c r="G17" s="535"/>
      <c r="H17" s="535"/>
      <c r="I17" s="535"/>
      <c r="J17" s="535"/>
      <c r="K17" s="536"/>
      <c r="L17" s="202"/>
      <c r="M17" s="575" t="s">
        <v>151</v>
      </c>
      <c r="N17" s="576"/>
      <c r="O17" s="576"/>
      <c r="P17" s="576"/>
      <c r="Q17" s="577"/>
      <c r="R17" s="572" t="s">
        <v>152</v>
      </c>
      <c r="S17" s="573"/>
      <c r="T17" s="573"/>
      <c r="U17" s="573"/>
      <c r="V17" s="574"/>
      <c r="W17" s="484" t="s">
        <v>153</v>
      </c>
      <c r="X17" s="485"/>
      <c r="Y17" s="485"/>
      <c r="Z17" s="485"/>
      <c r="AA17" s="485"/>
      <c r="AB17" s="475"/>
      <c r="AC17" s="519">
        <v>686</v>
      </c>
      <c r="AD17" s="520"/>
      <c r="AE17" s="520"/>
      <c r="AF17" s="520"/>
      <c r="AG17" s="562"/>
      <c r="AH17" s="519">
        <v>717</v>
      </c>
      <c r="AI17" s="520"/>
      <c r="AJ17" s="520"/>
      <c r="AK17" s="520"/>
      <c r="AL17" s="521"/>
      <c r="AM17" s="497"/>
      <c r="AN17" s="498"/>
      <c r="AO17" s="498"/>
      <c r="AP17" s="498"/>
      <c r="AQ17" s="498"/>
      <c r="AR17" s="498"/>
      <c r="AS17" s="498"/>
      <c r="AT17" s="499"/>
      <c r="AU17" s="500"/>
      <c r="AV17" s="501"/>
      <c r="AW17" s="501"/>
      <c r="AX17" s="501"/>
      <c r="AY17" s="502" t="s">
        <v>154</v>
      </c>
      <c r="AZ17" s="503"/>
      <c r="BA17" s="503"/>
      <c r="BB17" s="503"/>
      <c r="BC17" s="503"/>
      <c r="BD17" s="503"/>
      <c r="BE17" s="503"/>
      <c r="BF17" s="503"/>
      <c r="BG17" s="503"/>
      <c r="BH17" s="503"/>
      <c r="BI17" s="503"/>
      <c r="BJ17" s="503"/>
      <c r="BK17" s="503"/>
      <c r="BL17" s="503"/>
      <c r="BM17" s="504"/>
      <c r="BN17" s="468">
        <v>344601</v>
      </c>
      <c r="BO17" s="469"/>
      <c r="BP17" s="469"/>
      <c r="BQ17" s="469"/>
      <c r="BR17" s="469"/>
      <c r="BS17" s="469"/>
      <c r="BT17" s="469"/>
      <c r="BU17" s="470"/>
      <c r="BV17" s="468">
        <v>369154</v>
      </c>
      <c r="BW17" s="469"/>
      <c r="BX17" s="469"/>
      <c r="BY17" s="469"/>
      <c r="BZ17" s="469"/>
      <c r="CA17" s="469"/>
      <c r="CB17" s="469"/>
      <c r="CC17" s="470"/>
      <c r="CD17" s="201"/>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6"/>
      <c r="DK17" s="186"/>
      <c r="DL17" s="186"/>
      <c r="DM17" s="186"/>
      <c r="DN17" s="186"/>
      <c r="DO17" s="186"/>
    </row>
    <row r="18" spans="1:119" ht="18.75" customHeight="1" thickBot="1" x14ac:dyDescent="0.2">
      <c r="A18" s="187"/>
      <c r="B18" s="582" t="s">
        <v>155</v>
      </c>
      <c r="C18" s="511"/>
      <c r="D18" s="511"/>
      <c r="E18" s="583"/>
      <c r="F18" s="583"/>
      <c r="G18" s="583"/>
      <c r="H18" s="583"/>
      <c r="I18" s="583"/>
      <c r="J18" s="583"/>
      <c r="K18" s="583"/>
      <c r="L18" s="584">
        <v>80.84</v>
      </c>
      <c r="M18" s="584"/>
      <c r="N18" s="584"/>
      <c r="O18" s="584"/>
      <c r="P18" s="584"/>
      <c r="Q18" s="584"/>
      <c r="R18" s="585"/>
      <c r="S18" s="585"/>
      <c r="T18" s="585"/>
      <c r="U18" s="585"/>
      <c r="V18" s="586"/>
      <c r="W18" s="486"/>
      <c r="X18" s="487"/>
      <c r="Y18" s="487"/>
      <c r="Z18" s="487"/>
      <c r="AA18" s="487"/>
      <c r="AB18" s="478"/>
      <c r="AC18" s="587">
        <v>48.7</v>
      </c>
      <c r="AD18" s="588"/>
      <c r="AE18" s="588"/>
      <c r="AF18" s="588"/>
      <c r="AG18" s="589"/>
      <c r="AH18" s="587">
        <v>44.6</v>
      </c>
      <c r="AI18" s="588"/>
      <c r="AJ18" s="588"/>
      <c r="AK18" s="588"/>
      <c r="AL18" s="590"/>
      <c r="AM18" s="497"/>
      <c r="AN18" s="498"/>
      <c r="AO18" s="498"/>
      <c r="AP18" s="498"/>
      <c r="AQ18" s="498"/>
      <c r="AR18" s="498"/>
      <c r="AS18" s="498"/>
      <c r="AT18" s="499"/>
      <c r="AU18" s="500"/>
      <c r="AV18" s="501"/>
      <c r="AW18" s="501"/>
      <c r="AX18" s="501"/>
      <c r="AY18" s="502" t="s">
        <v>156</v>
      </c>
      <c r="AZ18" s="503"/>
      <c r="BA18" s="503"/>
      <c r="BB18" s="503"/>
      <c r="BC18" s="503"/>
      <c r="BD18" s="503"/>
      <c r="BE18" s="503"/>
      <c r="BF18" s="503"/>
      <c r="BG18" s="503"/>
      <c r="BH18" s="503"/>
      <c r="BI18" s="503"/>
      <c r="BJ18" s="503"/>
      <c r="BK18" s="503"/>
      <c r="BL18" s="503"/>
      <c r="BM18" s="504"/>
      <c r="BN18" s="468">
        <v>1288883</v>
      </c>
      <c r="BO18" s="469"/>
      <c r="BP18" s="469"/>
      <c r="BQ18" s="469"/>
      <c r="BR18" s="469"/>
      <c r="BS18" s="469"/>
      <c r="BT18" s="469"/>
      <c r="BU18" s="470"/>
      <c r="BV18" s="468">
        <v>1289314</v>
      </c>
      <c r="BW18" s="469"/>
      <c r="BX18" s="469"/>
      <c r="BY18" s="469"/>
      <c r="BZ18" s="469"/>
      <c r="CA18" s="469"/>
      <c r="CB18" s="469"/>
      <c r="CC18" s="470"/>
      <c r="CD18" s="201"/>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6"/>
      <c r="DK18" s="186"/>
      <c r="DL18" s="186"/>
      <c r="DM18" s="186"/>
      <c r="DN18" s="186"/>
      <c r="DO18" s="186"/>
    </row>
    <row r="19" spans="1:119" ht="18.75" customHeight="1" thickBot="1" x14ac:dyDescent="0.2">
      <c r="A19" s="187"/>
      <c r="B19" s="582" t="s">
        <v>157</v>
      </c>
      <c r="C19" s="511"/>
      <c r="D19" s="511"/>
      <c r="E19" s="583"/>
      <c r="F19" s="583"/>
      <c r="G19" s="583"/>
      <c r="H19" s="583"/>
      <c r="I19" s="583"/>
      <c r="J19" s="583"/>
      <c r="K19" s="583"/>
      <c r="L19" s="591">
        <v>36</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158</v>
      </c>
      <c r="AZ19" s="503"/>
      <c r="BA19" s="503"/>
      <c r="BB19" s="503"/>
      <c r="BC19" s="503"/>
      <c r="BD19" s="503"/>
      <c r="BE19" s="503"/>
      <c r="BF19" s="503"/>
      <c r="BG19" s="503"/>
      <c r="BH19" s="503"/>
      <c r="BI19" s="503"/>
      <c r="BJ19" s="503"/>
      <c r="BK19" s="503"/>
      <c r="BL19" s="503"/>
      <c r="BM19" s="504"/>
      <c r="BN19" s="468">
        <v>1684165</v>
      </c>
      <c r="BO19" s="469"/>
      <c r="BP19" s="469"/>
      <c r="BQ19" s="469"/>
      <c r="BR19" s="469"/>
      <c r="BS19" s="469"/>
      <c r="BT19" s="469"/>
      <c r="BU19" s="470"/>
      <c r="BV19" s="468">
        <v>1684177</v>
      </c>
      <c r="BW19" s="469"/>
      <c r="BX19" s="469"/>
      <c r="BY19" s="469"/>
      <c r="BZ19" s="469"/>
      <c r="CA19" s="469"/>
      <c r="CB19" s="469"/>
      <c r="CC19" s="470"/>
      <c r="CD19" s="201"/>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6"/>
      <c r="DK19" s="186"/>
      <c r="DL19" s="186"/>
      <c r="DM19" s="186"/>
      <c r="DN19" s="186"/>
      <c r="DO19" s="186"/>
    </row>
    <row r="20" spans="1:119" ht="18.75" customHeight="1" thickBot="1" x14ac:dyDescent="0.2">
      <c r="A20" s="187"/>
      <c r="B20" s="582" t="s">
        <v>159</v>
      </c>
      <c r="C20" s="511"/>
      <c r="D20" s="511"/>
      <c r="E20" s="583"/>
      <c r="F20" s="583"/>
      <c r="G20" s="583"/>
      <c r="H20" s="583"/>
      <c r="I20" s="583"/>
      <c r="J20" s="583"/>
      <c r="K20" s="583"/>
      <c r="L20" s="591">
        <v>959</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1"/>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6"/>
      <c r="DK20" s="186"/>
      <c r="DL20" s="186"/>
      <c r="DM20" s="186"/>
      <c r="DN20" s="186"/>
      <c r="DO20" s="186"/>
    </row>
    <row r="21" spans="1:119" ht="18.75" customHeight="1" x14ac:dyDescent="0.15">
      <c r="A21" s="187"/>
      <c r="B21" s="602" t="s">
        <v>160</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1"/>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6"/>
      <c r="DK21" s="186"/>
      <c r="DL21" s="186"/>
      <c r="DM21" s="186"/>
      <c r="DN21" s="186"/>
      <c r="DO21" s="186"/>
    </row>
    <row r="22" spans="1:119" ht="18.75" customHeight="1" thickBot="1" x14ac:dyDescent="0.2">
      <c r="A22" s="187"/>
      <c r="B22" s="605" t="s">
        <v>161</v>
      </c>
      <c r="C22" s="606"/>
      <c r="D22" s="607"/>
      <c r="E22" s="480" t="s">
        <v>1</v>
      </c>
      <c r="F22" s="485"/>
      <c r="G22" s="485"/>
      <c r="H22" s="485"/>
      <c r="I22" s="485"/>
      <c r="J22" s="485"/>
      <c r="K22" s="475"/>
      <c r="L22" s="480" t="s">
        <v>162</v>
      </c>
      <c r="M22" s="485"/>
      <c r="N22" s="485"/>
      <c r="O22" s="485"/>
      <c r="P22" s="475"/>
      <c r="Q22" s="614" t="s">
        <v>163</v>
      </c>
      <c r="R22" s="615"/>
      <c r="S22" s="615"/>
      <c r="T22" s="615"/>
      <c r="U22" s="615"/>
      <c r="V22" s="616"/>
      <c r="W22" s="620" t="s">
        <v>164</v>
      </c>
      <c r="X22" s="606"/>
      <c r="Y22" s="607"/>
      <c r="Z22" s="480" t="s">
        <v>1</v>
      </c>
      <c r="AA22" s="485"/>
      <c r="AB22" s="485"/>
      <c r="AC22" s="485"/>
      <c r="AD22" s="485"/>
      <c r="AE22" s="485"/>
      <c r="AF22" s="485"/>
      <c r="AG22" s="475"/>
      <c r="AH22" s="633" t="s">
        <v>165</v>
      </c>
      <c r="AI22" s="485"/>
      <c r="AJ22" s="485"/>
      <c r="AK22" s="485"/>
      <c r="AL22" s="475"/>
      <c r="AM22" s="633" t="s">
        <v>166</v>
      </c>
      <c r="AN22" s="634"/>
      <c r="AO22" s="634"/>
      <c r="AP22" s="634"/>
      <c r="AQ22" s="634"/>
      <c r="AR22" s="635"/>
      <c r="AS22" s="614" t="s">
        <v>163</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1"/>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6"/>
      <c r="DK22" s="186"/>
      <c r="DL22" s="186"/>
      <c r="DM22" s="186"/>
      <c r="DN22" s="186"/>
      <c r="DO22" s="186"/>
    </row>
    <row r="23" spans="1:119" ht="18.75" customHeight="1" x14ac:dyDescent="0.15">
      <c r="A23" s="187"/>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167</v>
      </c>
      <c r="AZ23" s="429"/>
      <c r="BA23" s="429"/>
      <c r="BB23" s="429"/>
      <c r="BC23" s="429"/>
      <c r="BD23" s="429"/>
      <c r="BE23" s="429"/>
      <c r="BF23" s="429"/>
      <c r="BG23" s="429"/>
      <c r="BH23" s="429"/>
      <c r="BI23" s="429"/>
      <c r="BJ23" s="429"/>
      <c r="BK23" s="429"/>
      <c r="BL23" s="429"/>
      <c r="BM23" s="430"/>
      <c r="BN23" s="468">
        <v>1810488</v>
      </c>
      <c r="BO23" s="469"/>
      <c r="BP23" s="469"/>
      <c r="BQ23" s="469"/>
      <c r="BR23" s="469"/>
      <c r="BS23" s="469"/>
      <c r="BT23" s="469"/>
      <c r="BU23" s="470"/>
      <c r="BV23" s="468">
        <v>1923666</v>
      </c>
      <c r="BW23" s="469"/>
      <c r="BX23" s="469"/>
      <c r="BY23" s="469"/>
      <c r="BZ23" s="469"/>
      <c r="CA23" s="469"/>
      <c r="CB23" s="469"/>
      <c r="CC23" s="470"/>
      <c r="CD23" s="201"/>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6"/>
      <c r="DK23" s="186"/>
      <c r="DL23" s="186"/>
      <c r="DM23" s="186"/>
      <c r="DN23" s="186"/>
      <c r="DO23" s="186"/>
    </row>
    <row r="24" spans="1:119" ht="18.75" customHeight="1" thickBot="1" x14ac:dyDescent="0.2">
      <c r="A24" s="187"/>
      <c r="B24" s="608"/>
      <c r="C24" s="609"/>
      <c r="D24" s="610"/>
      <c r="E24" s="518" t="s">
        <v>168</v>
      </c>
      <c r="F24" s="498"/>
      <c r="G24" s="498"/>
      <c r="H24" s="498"/>
      <c r="I24" s="498"/>
      <c r="J24" s="498"/>
      <c r="K24" s="499"/>
      <c r="L24" s="519">
        <v>1</v>
      </c>
      <c r="M24" s="520"/>
      <c r="N24" s="520"/>
      <c r="O24" s="520"/>
      <c r="P24" s="562"/>
      <c r="Q24" s="519">
        <v>6300</v>
      </c>
      <c r="R24" s="520"/>
      <c r="S24" s="520"/>
      <c r="T24" s="520"/>
      <c r="U24" s="520"/>
      <c r="V24" s="562"/>
      <c r="W24" s="621"/>
      <c r="X24" s="609"/>
      <c r="Y24" s="610"/>
      <c r="Z24" s="518" t="s">
        <v>169</v>
      </c>
      <c r="AA24" s="498"/>
      <c r="AB24" s="498"/>
      <c r="AC24" s="498"/>
      <c r="AD24" s="498"/>
      <c r="AE24" s="498"/>
      <c r="AF24" s="498"/>
      <c r="AG24" s="499"/>
      <c r="AH24" s="519">
        <v>54</v>
      </c>
      <c r="AI24" s="520"/>
      <c r="AJ24" s="520"/>
      <c r="AK24" s="520"/>
      <c r="AL24" s="562"/>
      <c r="AM24" s="519">
        <v>152226</v>
      </c>
      <c r="AN24" s="520"/>
      <c r="AO24" s="520"/>
      <c r="AP24" s="520"/>
      <c r="AQ24" s="520"/>
      <c r="AR24" s="562"/>
      <c r="AS24" s="519">
        <v>2819</v>
      </c>
      <c r="AT24" s="520"/>
      <c r="AU24" s="520"/>
      <c r="AV24" s="520"/>
      <c r="AW24" s="520"/>
      <c r="AX24" s="521"/>
      <c r="AY24" s="641" t="s">
        <v>170</v>
      </c>
      <c r="AZ24" s="642"/>
      <c r="BA24" s="642"/>
      <c r="BB24" s="642"/>
      <c r="BC24" s="642"/>
      <c r="BD24" s="642"/>
      <c r="BE24" s="642"/>
      <c r="BF24" s="642"/>
      <c r="BG24" s="642"/>
      <c r="BH24" s="642"/>
      <c r="BI24" s="642"/>
      <c r="BJ24" s="642"/>
      <c r="BK24" s="642"/>
      <c r="BL24" s="642"/>
      <c r="BM24" s="643"/>
      <c r="BN24" s="468">
        <v>1549818</v>
      </c>
      <c r="BO24" s="469"/>
      <c r="BP24" s="469"/>
      <c r="BQ24" s="469"/>
      <c r="BR24" s="469"/>
      <c r="BS24" s="469"/>
      <c r="BT24" s="469"/>
      <c r="BU24" s="470"/>
      <c r="BV24" s="468">
        <v>1624931</v>
      </c>
      <c r="BW24" s="469"/>
      <c r="BX24" s="469"/>
      <c r="BY24" s="469"/>
      <c r="BZ24" s="469"/>
      <c r="CA24" s="469"/>
      <c r="CB24" s="469"/>
      <c r="CC24" s="470"/>
      <c r="CD24" s="201"/>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6"/>
      <c r="DK24" s="186"/>
      <c r="DL24" s="186"/>
      <c r="DM24" s="186"/>
      <c r="DN24" s="186"/>
      <c r="DO24" s="186"/>
    </row>
    <row r="25" spans="1:119" s="186" customFormat="1" ht="18.75" customHeight="1" x14ac:dyDescent="0.15">
      <c r="A25" s="187"/>
      <c r="B25" s="608"/>
      <c r="C25" s="609"/>
      <c r="D25" s="610"/>
      <c r="E25" s="518" t="s">
        <v>171</v>
      </c>
      <c r="F25" s="498"/>
      <c r="G25" s="498"/>
      <c r="H25" s="498"/>
      <c r="I25" s="498"/>
      <c r="J25" s="498"/>
      <c r="K25" s="499"/>
      <c r="L25" s="519">
        <v>1</v>
      </c>
      <c r="M25" s="520"/>
      <c r="N25" s="520"/>
      <c r="O25" s="520"/>
      <c r="P25" s="562"/>
      <c r="Q25" s="519">
        <v>4950</v>
      </c>
      <c r="R25" s="520"/>
      <c r="S25" s="520"/>
      <c r="T25" s="520"/>
      <c r="U25" s="520"/>
      <c r="V25" s="562"/>
      <c r="W25" s="621"/>
      <c r="X25" s="609"/>
      <c r="Y25" s="610"/>
      <c r="Z25" s="518" t="s">
        <v>172</v>
      </c>
      <c r="AA25" s="498"/>
      <c r="AB25" s="498"/>
      <c r="AC25" s="498"/>
      <c r="AD25" s="498"/>
      <c r="AE25" s="498"/>
      <c r="AF25" s="498"/>
      <c r="AG25" s="499"/>
      <c r="AH25" s="519" t="s">
        <v>143</v>
      </c>
      <c r="AI25" s="520"/>
      <c r="AJ25" s="520"/>
      <c r="AK25" s="520"/>
      <c r="AL25" s="562"/>
      <c r="AM25" s="519" t="s">
        <v>143</v>
      </c>
      <c r="AN25" s="520"/>
      <c r="AO25" s="520"/>
      <c r="AP25" s="520"/>
      <c r="AQ25" s="520"/>
      <c r="AR25" s="562"/>
      <c r="AS25" s="519" t="s">
        <v>143</v>
      </c>
      <c r="AT25" s="520"/>
      <c r="AU25" s="520"/>
      <c r="AV25" s="520"/>
      <c r="AW25" s="520"/>
      <c r="AX25" s="521"/>
      <c r="AY25" s="428" t="s">
        <v>173</v>
      </c>
      <c r="AZ25" s="429"/>
      <c r="BA25" s="429"/>
      <c r="BB25" s="429"/>
      <c r="BC25" s="429"/>
      <c r="BD25" s="429"/>
      <c r="BE25" s="429"/>
      <c r="BF25" s="429"/>
      <c r="BG25" s="429"/>
      <c r="BH25" s="429"/>
      <c r="BI25" s="429"/>
      <c r="BJ25" s="429"/>
      <c r="BK25" s="429"/>
      <c r="BL25" s="429"/>
      <c r="BM25" s="430"/>
      <c r="BN25" s="431">
        <v>86724</v>
      </c>
      <c r="BO25" s="432"/>
      <c r="BP25" s="432"/>
      <c r="BQ25" s="432"/>
      <c r="BR25" s="432"/>
      <c r="BS25" s="432"/>
      <c r="BT25" s="432"/>
      <c r="BU25" s="433"/>
      <c r="BV25" s="431">
        <v>125877</v>
      </c>
      <c r="BW25" s="432"/>
      <c r="BX25" s="432"/>
      <c r="BY25" s="432"/>
      <c r="BZ25" s="432"/>
      <c r="CA25" s="432"/>
      <c r="CB25" s="432"/>
      <c r="CC25" s="433"/>
      <c r="CD25" s="201"/>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6" customFormat="1" ht="18.75" customHeight="1" x14ac:dyDescent="0.15">
      <c r="A26" s="187"/>
      <c r="B26" s="608"/>
      <c r="C26" s="609"/>
      <c r="D26" s="610"/>
      <c r="E26" s="518" t="s">
        <v>174</v>
      </c>
      <c r="F26" s="498"/>
      <c r="G26" s="498"/>
      <c r="H26" s="498"/>
      <c r="I26" s="498"/>
      <c r="J26" s="498"/>
      <c r="K26" s="499"/>
      <c r="L26" s="519">
        <v>1</v>
      </c>
      <c r="M26" s="520"/>
      <c r="N26" s="520"/>
      <c r="O26" s="520"/>
      <c r="P26" s="562"/>
      <c r="Q26" s="519">
        <v>4320</v>
      </c>
      <c r="R26" s="520"/>
      <c r="S26" s="520"/>
      <c r="T26" s="520"/>
      <c r="U26" s="520"/>
      <c r="V26" s="562"/>
      <c r="W26" s="621"/>
      <c r="X26" s="609"/>
      <c r="Y26" s="610"/>
      <c r="Z26" s="518" t="s">
        <v>175</v>
      </c>
      <c r="AA26" s="631"/>
      <c r="AB26" s="631"/>
      <c r="AC26" s="631"/>
      <c r="AD26" s="631"/>
      <c r="AE26" s="631"/>
      <c r="AF26" s="631"/>
      <c r="AG26" s="632"/>
      <c r="AH26" s="519">
        <v>4</v>
      </c>
      <c r="AI26" s="520"/>
      <c r="AJ26" s="520"/>
      <c r="AK26" s="520"/>
      <c r="AL26" s="562"/>
      <c r="AM26" s="519">
        <v>8656</v>
      </c>
      <c r="AN26" s="520"/>
      <c r="AO26" s="520"/>
      <c r="AP26" s="520"/>
      <c r="AQ26" s="520"/>
      <c r="AR26" s="562"/>
      <c r="AS26" s="519">
        <v>2164</v>
      </c>
      <c r="AT26" s="520"/>
      <c r="AU26" s="520"/>
      <c r="AV26" s="520"/>
      <c r="AW26" s="520"/>
      <c r="AX26" s="521"/>
      <c r="AY26" s="471" t="s">
        <v>176</v>
      </c>
      <c r="AZ26" s="472"/>
      <c r="BA26" s="472"/>
      <c r="BB26" s="472"/>
      <c r="BC26" s="472"/>
      <c r="BD26" s="472"/>
      <c r="BE26" s="472"/>
      <c r="BF26" s="472"/>
      <c r="BG26" s="472"/>
      <c r="BH26" s="472"/>
      <c r="BI26" s="472"/>
      <c r="BJ26" s="472"/>
      <c r="BK26" s="472"/>
      <c r="BL26" s="472"/>
      <c r="BM26" s="473"/>
      <c r="BN26" s="468" t="s">
        <v>143</v>
      </c>
      <c r="BO26" s="469"/>
      <c r="BP26" s="469"/>
      <c r="BQ26" s="469"/>
      <c r="BR26" s="469"/>
      <c r="BS26" s="469"/>
      <c r="BT26" s="469"/>
      <c r="BU26" s="470"/>
      <c r="BV26" s="468" t="s">
        <v>143</v>
      </c>
      <c r="BW26" s="469"/>
      <c r="BX26" s="469"/>
      <c r="BY26" s="469"/>
      <c r="BZ26" s="469"/>
      <c r="CA26" s="469"/>
      <c r="CB26" s="469"/>
      <c r="CC26" s="470"/>
      <c r="CD26" s="201"/>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7"/>
      <c r="B27" s="608"/>
      <c r="C27" s="609"/>
      <c r="D27" s="610"/>
      <c r="E27" s="518" t="s">
        <v>177</v>
      </c>
      <c r="F27" s="498"/>
      <c r="G27" s="498"/>
      <c r="H27" s="498"/>
      <c r="I27" s="498"/>
      <c r="J27" s="498"/>
      <c r="K27" s="499"/>
      <c r="L27" s="519">
        <v>1</v>
      </c>
      <c r="M27" s="520"/>
      <c r="N27" s="520"/>
      <c r="O27" s="520"/>
      <c r="P27" s="562"/>
      <c r="Q27" s="519">
        <v>2538</v>
      </c>
      <c r="R27" s="520"/>
      <c r="S27" s="520"/>
      <c r="T27" s="520"/>
      <c r="U27" s="520"/>
      <c r="V27" s="562"/>
      <c r="W27" s="621"/>
      <c r="X27" s="609"/>
      <c r="Y27" s="610"/>
      <c r="Z27" s="518" t="s">
        <v>178</v>
      </c>
      <c r="AA27" s="498"/>
      <c r="AB27" s="498"/>
      <c r="AC27" s="498"/>
      <c r="AD27" s="498"/>
      <c r="AE27" s="498"/>
      <c r="AF27" s="498"/>
      <c r="AG27" s="499"/>
      <c r="AH27" s="519" t="s">
        <v>143</v>
      </c>
      <c r="AI27" s="520"/>
      <c r="AJ27" s="520"/>
      <c r="AK27" s="520"/>
      <c r="AL27" s="562"/>
      <c r="AM27" s="519" t="s">
        <v>143</v>
      </c>
      <c r="AN27" s="520"/>
      <c r="AO27" s="520"/>
      <c r="AP27" s="520"/>
      <c r="AQ27" s="520"/>
      <c r="AR27" s="562"/>
      <c r="AS27" s="519" t="s">
        <v>125</v>
      </c>
      <c r="AT27" s="520"/>
      <c r="AU27" s="520"/>
      <c r="AV27" s="520"/>
      <c r="AW27" s="520"/>
      <c r="AX27" s="521"/>
      <c r="AY27" s="563" t="s">
        <v>179</v>
      </c>
      <c r="AZ27" s="564"/>
      <c r="BA27" s="564"/>
      <c r="BB27" s="564"/>
      <c r="BC27" s="564"/>
      <c r="BD27" s="564"/>
      <c r="BE27" s="564"/>
      <c r="BF27" s="564"/>
      <c r="BG27" s="564"/>
      <c r="BH27" s="564"/>
      <c r="BI27" s="564"/>
      <c r="BJ27" s="564"/>
      <c r="BK27" s="564"/>
      <c r="BL27" s="564"/>
      <c r="BM27" s="565"/>
      <c r="BN27" s="644">
        <v>1000</v>
      </c>
      <c r="BO27" s="645"/>
      <c r="BP27" s="645"/>
      <c r="BQ27" s="645"/>
      <c r="BR27" s="645"/>
      <c r="BS27" s="645"/>
      <c r="BT27" s="645"/>
      <c r="BU27" s="646"/>
      <c r="BV27" s="644">
        <v>1000</v>
      </c>
      <c r="BW27" s="645"/>
      <c r="BX27" s="645"/>
      <c r="BY27" s="645"/>
      <c r="BZ27" s="645"/>
      <c r="CA27" s="645"/>
      <c r="CB27" s="645"/>
      <c r="CC27" s="646"/>
      <c r="CD27" s="203"/>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6"/>
      <c r="DK27" s="186"/>
      <c r="DL27" s="186"/>
      <c r="DM27" s="186"/>
      <c r="DN27" s="186"/>
      <c r="DO27" s="186"/>
    </row>
    <row r="28" spans="1:119" ht="18.75" customHeight="1" x14ac:dyDescent="0.15">
      <c r="A28" s="187"/>
      <c r="B28" s="608"/>
      <c r="C28" s="609"/>
      <c r="D28" s="610"/>
      <c r="E28" s="518" t="s">
        <v>180</v>
      </c>
      <c r="F28" s="498"/>
      <c r="G28" s="498"/>
      <c r="H28" s="498"/>
      <c r="I28" s="498"/>
      <c r="J28" s="498"/>
      <c r="K28" s="499"/>
      <c r="L28" s="519">
        <v>1</v>
      </c>
      <c r="M28" s="520"/>
      <c r="N28" s="520"/>
      <c r="O28" s="520"/>
      <c r="P28" s="562"/>
      <c r="Q28" s="519">
        <v>2124</v>
      </c>
      <c r="R28" s="520"/>
      <c r="S28" s="520"/>
      <c r="T28" s="520"/>
      <c r="U28" s="520"/>
      <c r="V28" s="562"/>
      <c r="W28" s="621"/>
      <c r="X28" s="609"/>
      <c r="Y28" s="610"/>
      <c r="Z28" s="518" t="s">
        <v>181</v>
      </c>
      <c r="AA28" s="498"/>
      <c r="AB28" s="498"/>
      <c r="AC28" s="498"/>
      <c r="AD28" s="498"/>
      <c r="AE28" s="498"/>
      <c r="AF28" s="498"/>
      <c r="AG28" s="499"/>
      <c r="AH28" s="519" t="s">
        <v>143</v>
      </c>
      <c r="AI28" s="520"/>
      <c r="AJ28" s="520"/>
      <c r="AK28" s="520"/>
      <c r="AL28" s="562"/>
      <c r="AM28" s="519" t="s">
        <v>143</v>
      </c>
      <c r="AN28" s="520"/>
      <c r="AO28" s="520"/>
      <c r="AP28" s="520"/>
      <c r="AQ28" s="520"/>
      <c r="AR28" s="562"/>
      <c r="AS28" s="519" t="s">
        <v>182</v>
      </c>
      <c r="AT28" s="520"/>
      <c r="AU28" s="520"/>
      <c r="AV28" s="520"/>
      <c r="AW28" s="520"/>
      <c r="AX28" s="521"/>
      <c r="AY28" s="647" t="s">
        <v>183</v>
      </c>
      <c r="AZ28" s="648"/>
      <c r="BA28" s="648"/>
      <c r="BB28" s="649"/>
      <c r="BC28" s="428" t="s">
        <v>47</v>
      </c>
      <c r="BD28" s="429"/>
      <c r="BE28" s="429"/>
      <c r="BF28" s="429"/>
      <c r="BG28" s="429"/>
      <c r="BH28" s="429"/>
      <c r="BI28" s="429"/>
      <c r="BJ28" s="429"/>
      <c r="BK28" s="429"/>
      <c r="BL28" s="429"/>
      <c r="BM28" s="430"/>
      <c r="BN28" s="431">
        <v>1337646</v>
      </c>
      <c r="BO28" s="432"/>
      <c r="BP28" s="432"/>
      <c r="BQ28" s="432"/>
      <c r="BR28" s="432"/>
      <c r="BS28" s="432"/>
      <c r="BT28" s="432"/>
      <c r="BU28" s="433"/>
      <c r="BV28" s="431">
        <v>1278427</v>
      </c>
      <c r="BW28" s="432"/>
      <c r="BX28" s="432"/>
      <c r="BY28" s="432"/>
      <c r="BZ28" s="432"/>
      <c r="CA28" s="432"/>
      <c r="CB28" s="432"/>
      <c r="CC28" s="433"/>
      <c r="CD28" s="201"/>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6"/>
      <c r="DK28" s="186"/>
      <c r="DL28" s="186"/>
      <c r="DM28" s="186"/>
      <c r="DN28" s="186"/>
      <c r="DO28" s="186"/>
    </row>
    <row r="29" spans="1:119" ht="18.75" customHeight="1" x14ac:dyDescent="0.15">
      <c r="A29" s="187"/>
      <c r="B29" s="608"/>
      <c r="C29" s="609"/>
      <c r="D29" s="610"/>
      <c r="E29" s="518" t="s">
        <v>184</v>
      </c>
      <c r="F29" s="498"/>
      <c r="G29" s="498"/>
      <c r="H29" s="498"/>
      <c r="I29" s="498"/>
      <c r="J29" s="498"/>
      <c r="K29" s="499"/>
      <c r="L29" s="519">
        <v>6</v>
      </c>
      <c r="M29" s="520"/>
      <c r="N29" s="520"/>
      <c r="O29" s="520"/>
      <c r="P29" s="562"/>
      <c r="Q29" s="519">
        <v>2025</v>
      </c>
      <c r="R29" s="520"/>
      <c r="S29" s="520"/>
      <c r="T29" s="520"/>
      <c r="U29" s="520"/>
      <c r="V29" s="562"/>
      <c r="W29" s="622"/>
      <c r="X29" s="623"/>
      <c r="Y29" s="624"/>
      <c r="Z29" s="518" t="s">
        <v>185</v>
      </c>
      <c r="AA29" s="498"/>
      <c r="AB29" s="498"/>
      <c r="AC29" s="498"/>
      <c r="AD29" s="498"/>
      <c r="AE29" s="498"/>
      <c r="AF29" s="498"/>
      <c r="AG29" s="499"/>
      <c r="AH29" s="519">
        <v>54</v>
      </c>
      <c r="AI29" s="520"/>
      <c r="AJ29" s="520"/>
      <c r="AK29" s="520"/>
      <c r="AL29" s="562"/>
      <c r="AM29" s="519">
        <v>152226</v>
      </c>
      <c r="AN29" s="520"/>
      <c r="AO29" s="520"/>
      <c r="AP29" s="520"/>
      <c r="AQ29" s="520"/>
      <c r="AR29" s="562"/>
      <c r="AS29" s="519">
        <v>2819</v>
      </c>
      <c r="AT29" s="520"/>
      <c r="AU29" s="520"/>
      <c r="AV29" s="520"/>
      <c r="AW29" s="520"/>
      <c r="AX29" s="521"/>
      <c r="AY29" s="650"/>
      <c r="AZ29" s="651"/>
      <c r="BA29" s="651"/>
      <c r="BB29" s="652"/>
      <c r="BC29" s="502" t="s">
        <v>186</v>
      </c>
      <c r="BD29" s="503"/>
      <c r="BE29" s="503"/>
      <c r="BF29" s="503"/>
      <c r="BG29" s="503"/>
      <c r="BH29" s="503"/>
      <c r="BI29" s="503"/>
      <c r="BJ29" s="503"/>
      <c r="BK29" s="503"/>
      <c r="BL29" s="503"/>
      <c r="BM29" s="504"/>
      <c r="BN29" s="468">
        <v>115000</v>
      </c>
      <c r="BO29" s="469"/>
      <c r="BP29" s="469"/>
      <c r="BQ29" s="469"/>
      <c r="BR29" s="469"/>
      <c r="BS29" s="469"/>
      <c r="BT29" s="469"/>
      <c r="BU29" s="470"/>
      <c r="BV29" s="468">
        <v>110000</v>
      </c>
      <c r="BW29" s="469"/>
      <c r="BX29" s="469"/>
      <c r="BY29" s="469"/>
      <c r="BZ29" s="469"/>
      <c r="CA29" s="469"/>
      <c r="CB29" s="469"/>
      <c r="CC29" s="470"/>
      <c r="CD29" s="203"/>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6"/>
      <c r="DK29" s="186"/>
      <c r="DL29" s="186"/>
      <c r="DM29" s="186"/>
      <c r="DN29" s="186"/>
      <c r="DO29" s="186"/>
    </row>
    <row r="30" spans="1:119" ht="18.75" customHeight="1" thickBot="1" x14ac:dyDescent="0.2">
      <c r="A30" s="187"/>
      <c r="B30" s="611"/>
      <c r="C30" s="612"/>
      <c r="D30" s="613"/>
      <c r="E30" s="522"/>
      <c r="F30" s="523"/>
      <c r="G30" s="523"/>
      <c r="H30" s="523"/>
      <c r="I30" s="523"/>
      <c r="J30" s="523"/>
      <c r="K30" s="524"/>
      <c r="L30" s="625"/>
      <c r="M30" s="626"/>
      <c r="N30" s="626"/>
      <c r="O30" s="626"/>
      <c r="P30" s="627"/>
      <c r="Q30" s="625"/>
      <c r="R30" s="626"/>
      <c r="S30" s="626"/>
      <c r="T30" s="626"/>
      <c r="U30" s="626"/>
      <c r="V30" s="627"/>
      <c r="W30" s="628" t="s">
        <v>187</v>
      </c>
      <c r="X30" s="629"/>
      <c r="Y30" s="629"/>
      <c r="Z30" s="629"/>
      <c r="AA30" s="629"/>
      <c r="AB30" s="629"/>
      <c r="AC30" s="629"/>
      <c r="AD30" s="629"/>
      <c r="AE30" s="629"/>
      <c r="AF30" s="629"/>
      <c r="AG30" s="630"/>
      <c r="AH30" s="587">
        <v>99.5</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49</v>
      </c>
      <c r="BD30" s="642"/>
      <c r="BE30" s="642"/>
      <c r="BF30" s="642"/>
      <c r="BG30" s="642"/>
      <c r="BH30" s="642"/>
      <c r="BI30" s="642"/>
      <c r="BJ30" s="642"/>
      <c r="BK30" s="642"/>
      <c r="BL30" s="642"/>
      <c r="BM30" s="643"/>
      <c r="BN30" s="644">
        <v>871680</v>
      </c>
      <c r="BO30" s="645"/>
      <c r="BP30" s="645"/>
      <c r="BQ30" s="645"/>
      <c r="BR30" s="645"/>
      <c r="BS30" s="645"/>
      <c r="BT30" s="645"/>
      <c r="BU30" s="646"/>
      <c r="BV30" s="644">
        <v>823680</v>
      </c>
      <c r="BW30" s="645"/>
      <c r="BX30" s="645"/>
      <c r="BY30" s="645"/>
      <c r="BZ30" s="645"/>
      <c r="CA30" s="645"/>
      <c r="CB30" s="645"/>
      <c r="CC30" s="646"/>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2" t="s">
        <v>194</v>
      </c>
      <c r="D33" s="492"/>
      <c r="E33" s="457" t="s">
        <v>195</v>
      </c>
      <c r="F33" s="457"/>
      <c r="G33" s="457"/>
      <c r="H33" s="457"/>
      <c r="I33" s="457"/>
      <c r="J33" s="457"/>
      <c r="K33" s="457"/>
      <c r="L33" s="457"/>
      <c r="M33" s="457"/>
      <c r="N33" s="457"/>
      <c r="O33" s="457"/>
      <c r="P33" s="457"/>
      <c r="Q33" s="457"/>
      <c r="R33" s="457"/>
      <c r="S33" s="457"/>
      <c r="T33" s="216"/>
      <c r="U33" s="492" t="s">
        <v>194</v>
      </c>
      <c r="V33" s="492"/>
      <c r="W33" s="457" t="s">
        <v>195</v>
      </c>
      <c r="X33" s="457"/>
      <c r="Y33" s="457"/>
      <c r="Z33" s="457"/>
      <c r="AA33" s="457"/>
      <c r="AB33" s="457"/>
      <c r="AC33" s="457"/>
      <c r="AD33" s="457"/>
      <c r="AE33" s="457"/>
      <c r="AF33" s="457"/>
      <c r="AG33" s="457"/>
      <c r="AH33" s="457"/>
      <c r="AI33" s="457"/>
      <c r="AJ33" s="457"/>
      <c r="AK33" s="457"/>
      <c r="AL33" s="216"/>
      <c r="AM33" s="492" t="s">
        <v>194</v>
      </c>
      <c r="AN33" s="492"/>
      <c r="AO33" s="457" t="s">
        <v>195</v>
      </c>
      <c r="AP33" s="457"/>
      <c r="AQ33" s="457"/>
      <c r="AR33" s="457"/>
      <c r="AS33" s="457"/>
      <c r="AT33" s="457"/>
      <c r="AU33" s="457"/>
      <c r="AV33" s="457"/>
      <c r="AW33" s="457"/>
      <c r="AX33" s="457"/>
      <c r="AY33" s="457"/>
      <c r="AZ33" s="457"/>
      <c r="BA33" s="457"/>
      <c r="BB33" s="457"/>
      <c r="BC33" s="457"/>
      <c r="BD33" s="217"/>
      <c r="BE33" s="457" t="s">
        <v>196</v>
      </c>
      <c r="BF33" s="457"/>
      <c r="BG33" s="457" t="s">
        <v>197</v>
      </c>
      <c r="BH33" s="457"/>
      <c r="BI33" s="457"/>
      <c r="BJ33" s="457"/>
      <c r="BK33" s="457"/>
      <c r="BL33" s="457"/>
      <c r="BM33" s="457"/>
      <c r="BN33" s="457"/>
      <c r="BO33" s="457"/>
      <c r="BP33" s="457"/>
      <c r="BQ33" s="457"/>
      <c r="BR33" s="457"/>
      <c r="BS33" s="457"/>
      <c r="BT33" s="457"/>
      <c r="BU33" s="457"/>
      <c r="BV33" s="217"/>
      <c r="BW33" s="492" t="s">
        <v>196</v>
      </c>
      <c r="BX33" s="492"/>
      <c r="BY33" s="457" t="s">
        <v>198</v>
      </c>
      <c r="BZ33" s="457"/>
      <c r="CA33" s="457"/>
      <c r="CB33" s="457"/>
      <c r="CC33" s="457"/>
      <c r="CD33" s="457"/>
      <c r="CE33" s="457"/>
      <c r="CF33" s="457"/>
      <c r="CG33" s="457"/>
      <c r="CH33" s="457"/>
      <c r="CI33" s="457"/>
      <c r="CJ33" s="457"/>
      <c r="CK33" s="457"/>
      <c r="CL33" s="457"/>
      <c r="CM33" s="457"/>
      <c r="CN33" s="216"/>
      <c r="CO33" s="492" t="s">
        <v>199</v>
      </c>
      <c r="CP33" s="492"/>
      <c r="CQ33" s="457" t="s">
        <v>200</v>
      </c>
      <c r="CR33" s="457"/>
      <c r="CS33" s="457"/>
      <c r="CT33" s="457"/>
      <c r="CU33" s="457"/>
      <c r="CV33" s="457"/>
      <c r="CW33" s="457"/>
      <c r="CX33" s="457"/>
      <c r="CY33" s="457"/>
      <c r="CZ33" s="457"/>
      <c r="DA33" s="457"/>
      <c r="DB33" s="457"/>
      <c r="DC33" s="457"/>
      <c r="DD33" s="457"/>
      <c r="DE33" s="457"/>
      <c r="DF33" s="216"/>
      <c r="DG33" s="656" t="s">
        <v>201</v>
      </c>
      <c r="DH33" s="656"/>
      <c r="DI33" s="218"/>
      <c r="DJ33" s="186"/>
      <c r="DK33" s="186"/>
      <c r="DL33" s="186"/>
      <c r="DM33" s="186"/>
      <c r="DN33" s="186"/>
      <c r="DO33" s="186"/>
    </row>
    <row r="34" spans="1:119" ht="32.25" customHeight="1" x14ac:dyDescent="0.15">
      <c r="A34" s="187"/>
      <c r="B34" s="213"/>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4"/>
      <c r="U34" s="657">
        <f>IF(W34="","",MAX(C34:D43)+1)</f>
        <v>3</v>
      </c>
      <c r="V34" s="657"/>
      <c r="W34" s="658" t="str">
        <f>IF('各会計、関係団体の財政状況及び健全化判断比率'!B28="","",'各会計、関係団体の財政状況及び健全化判断比率'!B28)</f>
        <v>蓬田村国民健康保険特別会計</v>
      </c>
      <c r="X34" s="658"/>
      <c r="Y34" s="658"/>
      <c r="Z34" s="658"/>
      <c r="AA34" s="658"/>
      <c r="AB34" s="658"/>
      <c r="AC34" s="658"/>
      <c r="AD34" s="658"/>
      <c r="AE34" s="658"/>
      <c r="AF34" s="658"/>
      <c r="AG34" s="658"/>
      <c r="AH34" s="658"/>
      <c r="AI34" s="658"/>
      <c r="AJ34" s="658"/>
      <c r="AK34" s="658"/>
      <c r="AL34" s="214"/>
      <c r="AM34" s="657" t="str">
        <f>IF(AO34="","",MAX(C34:D43,U34:V43)+1)</f>
        <v/>
      </c>
      <c r="AN34" s="657"/>
      <c r="AO34" s="658"/>
      <c r="AP34" s="658"/>
      <c r="AQ34" s="658"/>
      <c r="AR34" s="658"/>
      <c r="AS34" s="658"/>
      <c r="AT34" s="658"/>
      <c r="AU34" s="658"/>
      <c r="AV34" s="658"/>
      <c r="AW34" s="658"/>
      <c r="AX34" s="658"/>
      <c r="AY34" s="658"/>
      <c r="AZ34" s="658"/>
      <c r="BA34" s="658"/>
      <c r="BB34" s="658"/>
      <c r="BC34" s="658"/>
      <c r="BD34" s="214"/>
      <c r="BE34" s="657">
        <f>IF(BG34="","",MAX(C34:D43,U34:V43,AM34:AN43)+1)</f>
        <v>6</v>
      </c>
      <c r="BF34" s="657"/>
      <c r="BG34" s="658" t="str">
        <f>IF('各会計、関係団体の財政状況及び健全化判断比率'!B31="","",'各会計、関係団体の財政状況及び健全化判断比率'!B31)</f>
        <v>蓬田村簡易水道事業特別会計</v>
      </c>
      <c r="BH34" s="658"/>
      <c r="BI34" s="658"/>
      <c r="BJ34" s="658"/>
      <c r="BK34" s="658"/>
      <c r="BL34" s="658"/>
      <c r="BM34" s="658"/>
      <c r="BN34" s="658"/>
      <c r="BO34" s="658"/>
      <c r="BP34" s="658"/>
      <c r="BQ34" s="658"/>
      <c r="BR34" s="658"/>
      <c r="BS34" s="658"/>
      <c r="BT34" s="658"/>
      <c r="BU34" s="658"/>
      <c r="BV34" s="214"/>
      <c r="BW34" s="657">
        <f>IF(BY34="","",MAX(C34:D43,U34:V43,AM34:AN43,BE34:BF43)+1)</f>
        <v>8</v>
      </c>
      <c r="BX34" s="657"/>
      <c r="BY34" s="658" t="str">
        <f>IF('各会計、関係団体の財政状況及び健全化判断比率'!B68="","",'各会計、関係団体の財政状況及び健全化判断比率'!B68)</f>
        <v>青森地域広域事務組合</v>
      </c>
      <c r="BZ34" s="658"/>
      <c r="CA34" s="658"/>
      <c r="CB34" s="658"/>
      <c r="CC34" s="658"/>
      <c r="CD34" s="658"/>
      <c r="CE34" s="658"/>
      <c r="CF34" s="658"/>
      <c r="CG34" s="658"/>
      <c r="CH34" s="658"/>
      <c r="CI34" s="658"/>
      <c r="CJ34" s="658"/>
      <c r="CK34" s="658"/>
      <c r="CL34" s="658"/>
      <c r="CM34" s="658"/>
      <c r="CN34" s="214"/>
      <c r="CO34" s="657">
        <f>IF(CQ34="","",MAX(C34:D43,U34:V43,AM34:AN43,BE34:BF43,BW34:BX43)+1)</f>
        <v>14</v>
      </c>
      <c r="CP34" s="657"/>
      <c r="CQ34" s="658" t="str">
        <f>IF('各会計、関係団体の財政状況及び健全化判断比率'!BS7="","",'各会計、関係団体の財政状況及び健全化判断比率'!BS7)</f>
        <v>よもぎたアシスト株式会社</v>
      </c>
      <c r="CR34" s="658"/>
      <c r="CS34" s="658"/>
      <c r="CT34" s="658"/>
      <c r="CU34" s="658"/>
      <c r="CV34" s="658"/>
      <c r="CW34" s="658"/>
      <c r="CX34" s="658"/>
      <c r="CY34" s="658"/>
      <c r="CZ34" s="658"/>
      <c r="DA34" s="658"/>
      <c r="DB34" s="658"/>
      <c r="DC34" s="658"/>
      <c r="DD34" s="658"/>
      <c r="DE34" s="658"/>
      <c r="DF34" s="211"/>
      <c r="DG34" s="659" t="str">
        <f>IF('各会計、関係団体の財政状況及び健全化判断比率'!BR7="","",'各会計、関係団体の財政状況及び健全化判断比率'!BR7)</f>
        <v/>
      </c>
      <c r="DH34" s="659"/>
      <c r="DI34" s="218"/>
      <c r="DJ34" s="186"/>
      <c r="DK34" s="186"/>
      <c r="DL34" s="186"/>
      <c r="DM34" s="186"/>
      <c r="DN34" s="186"/>
      <c r="DO34" s="186"/>
    </row>
    <row r="35" spans="1:119" ht="32.25" customHeight="1" x14ac:dyDescent="0.15">
      <c r="A35" s="187"/>
      <c r="B35" s="213"/>
      <c r="C35" s="657">
        <f>IF(E35="","",C34+1)</f>
        <v>2</v>
      </c>
      <c r="D35" s="657"/>
      <c r="E35" s="658" t="str">
        <f>IF('各会計、関係団体の財政状況及び健全化判断比率'!B8="","",'各会計、関係団体の財政状況及び健全化判断比率'!B8)</f>
        <v>蓬田村学校給食センター特別会計</v>
      </c>
      <c r="F35" s="658"/>
      <c r="G35" s="658"/>
      <c r="H35" s="658"/>
      <c r="I35" s="658"/>
      <c r="J35" s="658"/>
      <c r="K35" s="658"/>
      <c r="L35" s="658"/>
      <c r="M35" s="658"/>
      <c r="N35" s="658"/>
      <c r="O35" s="658"/>
      <c r="P35" s="658"/>
      <c r="Q35" s="658"/>
      <c r="R35" s="658"/>
      <c r="S35" s="658"/>
      <c r="T35" s="214"/>
      <c r="U35" s="657">
        <f>IF(W35="","",U34+1)</f>
        <v>4</v>
      </c>
      <c r="V35" s="657"/>
      <c r="W35" s="658" t="str">
        <f>IF('各会計、関係団体の財政状況及び健全化判断比率'!B29="","",'各会計、関係団体の財政状況及び健全化判断比率'!B29)</f>
        <v>蓬田村介護保険特別会計</v>
      </c>
      <c r="X35" s="658"/>
      <c r="Y35" s="658"/>
      <c r="Z35" s="658"/>
      <c r="AA35" s="658"/>
      <c r="AB35" s="658"/>
      <c r="AC35" s="658"/>
      <c r="AD35" s="658"/>
      <c r="AE35" s="658"/>
      <c r="AF35" s="658"/>
      <c r="AG35" s="658"/>
      <c r="AH35" s="658"/>
      <c r="AI35" s="658"/>
      <c r="AJ35" s="658"/>
      <c r="AK35" s="658"/>
      <c r="AL35" s="214"/>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4"/>
      <c r="BE35" s="657">
        <f t="shared" ref="BE35:BE43" si="1">IF(BG35="","",BE34+1)</f>
        <v>7</v>
      </c>
      <c r="BF35" s="657"/>
      <c r="BG35" s="658" t="str">
        <f>IF('各会計、関係団体の財政状況及び健全化判断比率'!B32="","",'各会計、関係団体の財政状況及び健全化判断比率'!B32)</f>
        <v>蓬田村宅地造成事業特別会計</v>
      </c>
      <c r="BH35" s="658"/>
      <c r="BI35" s="658"/>
      <c r="BJ35" s="658"/>
      <c r="BK35" s="658"/>
      <c r="BL35" s="658"/>
      <c r="BM35" s="658"/>
      <c r="BN35" s="658"/>
      <c r="BO35" s="658"/>
      <c r="BP35" s="658"/>
      <c r="BQ35" s="658"/>
      <c r="BR35" s="658"/>
      <c r="BS35" s="658"/>
      <c r="BT35" s="658"/>
      <c r="BU35" s="658"/>
      <c r="BV35" s="214"/>
      <c r="BW35" s="657">
        <f t="shared" ref="BW35:BW43" si="2">IF(BY35="","",BW34+1)</f>
        <v>9</v>
      </c>
      <c r="BX35" s="657"/>
      <c r="BY35" s="658" t="str">
        <f>IF('各会計、関係団体の財政状況及び健全化判断比率'!B69="","",'各会計、関係団体の財政状況及び健全化判断比率'!B69)</f>
        <v>青森県市町村総合事務組合</v>
      </c>
      <c r="BZ35" s="658"/>
      <c r="CA35" s="658"/>
      <c r="CB35" s="658"/>
      <c r="CC35" s="658"/>
      <c r="CD35" s="658"/>
      <c r="CE35" s="658"/>
      <c r="CF35" s="658"/>
      <c r="CG35" s="658"/>
      <c r="CH35" s="658"/>
      <c r="CI35" s="658"/>
      <c r="CJ35" s="658"/>
      <c r="CK35" s="658"/>
      <c r="CL35" s="658"/>
      <c r="CM35" s="658"/>
      <c r="CN35" s="214"/>
      <c r="CO35" s="657">
        <f t="shared" ref="CO35:CO43" si="3">IF(CQ35="","",CO34+1)</f>
        <v>15</v>
      </c>
      <c r="CP35" s="657"/>
      <c r="CQ35" s="658" t="str">
        <f>IF('各会計、関係団体の財政状況及び健全化判断比率'!BS8="","",'各会計、関係団体の財政状況及び健全化判断比率'!BS8)</f>
        <v>株式会社蓬田紳装</v>
      </c>
      <c r="CR35" s="658"/>
      <c r="CS35" s="658"/>
      <c r="CT35" s="658"/>
      <c r="CU35" s="658"/>
      <c r="CV35" s="658"/>
      <c r="CW35" s="658"/>
      <c r="CX35" s="658"/>
      <c r="CY35" s="658"/>
      <c r="CZ35" s="658"/>
      <c r="DA35" s="658"/>
      <c r="DB35" s="658"/>
      <c r="DC35" s="658"/>
      <c r="DD35" s="658"/>
      <c r="DE35" s="658"/>
      <c r="DF35" s="211"/>
      <c r="DG35" s="659" t="str">
        <f>IF('各会計、関係団体の財政状況及び健全化判断比率'!BR8="","",'各会計、関係団体の財政状況及び健全化判断比率'!BR8)</f>
        <v/>
      </c>
      <c r="DH35" s="659"/>
      <c r="DI35" s="218"/>
      <c r="DJ35" s="186"/>
      <c r="DK35" s="186"/>
      <c r="DL35" s="186"/>
      <c r="DM35" s="186"/>
      <c r="DN35" s="186"/>
      <c r="DO35" s="186"/>
    </row>
    <row r="36" spans="1:119" ht="32.25" customHeight="1" x14ac:dyDescent="0.15">
      <c r="A36" s="187"/>
      <c r="B36" s="213"/>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4"/>
      <c r="U36" s="657">
        <f t="shared" ref="U36:U43" si="4">IF(W36="","",U35+1)</f>
        <v>5</v>
      </c>
      <c r="V36" s="657"/>
      <c r="W36" s="658" t="str">
        <f>IF('各会計、関係団体の財政状況及び健全化判断比率'!B30="","",'各会計、関係団体の財政状況及び健全化判断比率'!B30)</f>
        <v>蓬田村後期高齢者医療特別会計</v>
      </c>
      <c r="X36" s="658"/>
      <c r="Y36" s="658"/>
      <c r="Z36" s="658"/>
      <c r="AA36" s="658"/>
      <c r="AB36" s="658"/>
      <c r="AC36" s="658"/>
      <c r="AD36" s="658"/>
      <c r="AE36" s="658"/>
      <c r="AF36" s="658"/>
      <c r="AG36" s="658"/>
      <c r="AH36" s="658"/>
      <c r="AI36" s="658"/>
      <c r="AJ36" s="658"/>
      <c r="AK36" s="658"/>
      <c r="AL36" s="214"/>
      <c r="AM36" s="657" t="str">
        <f t="shared" si="0"/>
        <v/>
      </c>
      <c r="AN36" s="657"/>
      <c r="AO36" s="658"/>
      <c r="AP36" s="658"/>
      <c r="AQ36" s="658"/>
      <c r="AR36" s="658"/>
      <c r="AS36" s="658"/>
      <c r="AT36" s="658"/>
      <c r="AU36" s="658"/>
      <c r="AV36" s="658"/>
      <c r="AW36" s="658"/>
      <c r="AX36" s="658"/>
      <c r="AY36" s="658"/>
      <c r="AZ36" s="658"/>
      <c r="BA36" s="658"/>
      <c r="BB36" s="658"/>
      <c r="BC36" s="658"/>
      <c r="BD36" s="214"/>
      <c r="BE36" s="657" t="str">
        <f t="shared" si="1"/>
        <v/>
      </c>
      <c r="BF36" s="657"/>
      <c r="BG36" s="658"/>
      <c r="BH36" s="658"/>
      <c r="BI36" s="658"/>
      <c r="BJ36" s="658"/>
      <c r="BK36" s="658"/>
      <c r="BL36" s="658"/>
      <c r="BM36" s="658"/>
      <c r="BN36" s="658"/>
      <c r="BO36" s="658"/>
      <c r="BP36" s="658"/>
      <c r="BQ36" s="658"/>
      <c r="BR36" s="658"/>
      <c r="BS36" s="658"/>
      <c r="BT36" s="658"/>
      <c r="BU36" s="658"/>
      <c r="BV36" s="214"/>
      <c r="BW36" s="657">
        <f t="shared" si="2"/>
        <v>10</v>
      </c>
      <c r="BX36" s="657"/>
      <c r="BY36" s="658" t="str">
        <f>IF('各会計、関係団体の財政状況及び健全化判断比率'!B70="","",'各会計、関係団体の財政状況及び健全化判断比率'!B70)</f>
        <v>青森県後期高齢者医療広域連合(一般会計)</v>
      </c>
      <c r="BZ36" s="658"/>
      <c r="CA36" s="658"/>
      <c r="CB36" s="658"/>
      <c r="CC36" s="658"/>
      <c r="CD36" s="658"/>
      <c r="CE36" s="658"/>
      <c r="CF36" s="658"/>
      <c r="CG36" s="658"/>
      <c r="CH36" s="658"/>
      <c r="CI36" s="658"/>
      <c r="CJ36" s="658"/>
      <c r="CK36" s="658"/>
      <c r="CL36" s="658"/>
      <c r="CM36" s="658"/>
      <c r="CN36" s="214"/>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11"/>
      <c r="DG36" s="659" t="str">
        <f>IF('各会計、関係団体の財政状況及び健全化判断比率'!BR9="","",'各会計、関係団体の財政状況及び健全化判断比率'!BR9)</f>
        <v/>
      </c>
      <c r="DH36" s="659"/>
      <c r="DI36" s="218"/>
      <c r="DJ36" s="186"/>
      <c r="DK36" s="186"/>
      <c r="DL36" s="186"/>
      <c r="DM36" s="186"/>
      <c r="DN36" s="186"/>
      <c r="DO36" s="186"/>
    </row>
    <row r="37" spans="1:119" ht="32.25" customHeight="1" x14ac:dyDescent="0.15">
      <c r="A37" s="187"/>
      <c r="B37" s="213"/>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4"/>
      <c r="U37" s="657" t="str">
        <f t="shared" si="4"/>
        <v/>
      </c>
      <c r="V37" s="657"/>
      <c r="W37" s="658"/>
      <c r="X37" s="658"/>
      <c r="Y37" s="658"/>
      <c r="Z37" s="658"/>
      <c r="AA37" s="658"/>
      <c r="AB37" s="658"/>
      <c r="AC37" s="658"/>
      <c r="AD37" s="658"/>
      <c r="AE37" s="658"/>
      <c r="AF37" s="658"/>
      <c r="AG37" s="658"/>
      <c r="AH37" s="658"/>
      <c r="AI37" s="658"/>
      <c r="AJ37" s="658"/>
      <c r="AK37" s="658"/>
      <c r="AL37" s="214"/>
      <c r="AM37" s="657" t="str">
        <f t="shared" si="0"/>
        <v/>
      </c>
      <c r="AN37" s="657"/>
      <c r="AO37" s="658"/>
      <c r="AP37" s="658"/>
      <c r="AQ37" s="658"/>
      <c r="AR37" s="658"/>
      <c r="AS37" s="658"/>
      <c r="AT37" s="658"/>
      <c r="AU37" s="658"/>
      <c r="AV37" s="658"/>
      <c r="AW37" s="658"/>
      <c r="AX37" s="658"/>
      <c r="AY37" s="658"/>
      <c r="AZ37" s="658"/>
      <c r="BA37" s="658"/>
      <c r="BB37" s="658"/>
      <c r="BC37" s="658"/>
      <c r="BD37" s="214"/>
      <c r="BE37" s="657" t="str">
        <f t="shared" si="1"/>
        <v/>
      </c>
      <c r="BF37" s="657"/>
      <c r="BG37" s="658"/>
      <c r="BH37" s="658"/>
      <c r="BI37" s="658"/>
      <c r="BJ37" s="658"/>
      <c r="BK37" s="658"/>
      <c r="BL37" s="658"/>
      <c r="BM37" s="658"/>
      <c r="BN37" s="658"/>
      <c r="BO37" s="658"/>
      <c r="BP37" s="658"/>
      <c r="BQ37" s="658"/>
      <c r="BR37" s="658"/>
      <c r="BS37" s="658"/>
      <c r="BT37" s="658"/>
      <c r="BU37" s="658"/>
      <c r="BV37" s="214"/>
      <c r="BW37" s="657">
        <f t="shared" si="2"/>
        <v>11</v>
      </c>
      <c r="BX37" s="657"/>
      <c r="BY37" s="658" t="str">
        <f>IF('各会計、関係団体の財政状況及び健全化判断比率'!B71="","",'各会計、関係団体の財政状況及び健全化判断比率'!B71)</f>
        <v>青森県後期高齢者医療広域連合(特別会計)</v>
      </c>
      <c r="BZ37" s="658"/>
      <c r="CA37" s="658"/>
      <c r="CB37" s="658"/>
      <c r="CC37" s="658"/>
      <c r="CD37" s="658"/>
      <c r="CE37" s="658"/>
      <c r="CF37" s="658"/>
      <c r="CG37" s="658"/>
      <c r="CH37" s="658"/>
      <c r="CI37" s="658"/>
      <c r="CJ37" s="658"/>
      <c r="CK37" s="658"/>
      <c r="CL37" s="658"/>
      <c r="CM37" s="658"/>
      <c r="CN37" s="214"/>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1"/>
      <c r="DG37" s="659" t="str">
        <f>IF('各会計、関係団体の財政状況及び健全化判断比率'!BR10="","",'各会計、関係団体の財政状況及び健全化判断比率'!BR10)</f>
        <v/>
      </c>
      <c r="DH37" s="659"/>
      <c r="DI37" s="218"/>
      <c r="DJ37" s="186"/>
      <c r="DK37" s="186"/>
      <c r="DL37" s="186"/>
      <c r="DM37" s="186"/>
      <c r="DN37" s="186"/>
      <c r="DO37" s="186"/>
    </row>
    <row r="38" spans="1:119" ht="32.25" customHeight="1" x14ac:dyDescent="0.15">
      <c r="A38" s="187"/>
      <c r="B38" s="213"/>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4"/>
      <c r="U38" s="657" t="str">
        <f t="shared" si="4"/>
        <v/>
      </c>
      <c r="V38" s="657"/>
      <c r="W38" s="658"/>
      <c r="X38" s="658"/>
      <c r="Y38" s="658"/>
      <c r="Z38" s="658"/>
      <c r="AA38" s="658"/>
      <c r="AB38" s="658"/>
      <c r="AC38" s="658"/>
      <c r="AD38" s="658"/>
      <c r="AE38" s="658"/>
      <c r="AF38" s="658"/>
      <c r="AG38" s="658"/>
      <c r="AH38" s="658"/>
      <c r="AI38" s="658"/>
      <c r="AJ38" s="658"/>
      <c r="AK38" s="658"/>
      <c r="AL38" s="214"/>
      <c r="AM38" s="657" t="str">
        <f t="shared" si="0"/>
        <v/>
      </c>
      <c r="AN38" s="657"/>
      <c r="AO38" s="658"/>
      <c r="AP38" s="658"/>
      <c r="AQ38" s="658"/>
      <c r="AR38" s="658"/>
      <c r="AS38" s="658"/>
      <c r="AT38" s="658"/>
      <c r="AU38" s="658"/>
      <c r="AV38" s="658"/>
      <c r="AW38" s="658"/>
      <c r="AX38" s="658"/>
      <c r="AY38" s="658"/>
      <c r="AZ38" s="658"/>
      <c r="BA38" s="658"/>
      <c r="BB38" s="658"/>
      <c r="BC38" s="658"/>
      <c r="BD38" s="214"/>
      <c r="BE38" s="657" t="str">
        <f t="shared" si="1"/>
        <v/>
      </c>
      <c r="BF38" s="657"/>
      <c r="BG38" s="658"/>
      <c r="BH38" s="658"/>
      <c r="BI38" s="658"/>
      <c r="BJ38" s="658"/>
      <c r="BK38" s="658"/>
      <c r="BL38" s="658"/>
      <c r="BM38" s="658"/>
      <c r="BN38" s="658"/>
      <c r="BO38" s="658"/>
      <c r="BP38" s="658"/>
      <c r="BQ38" s="658"/>
      <c r="BR38" s="658"/>
      <c r="BS38" s="658"/>
      <c r="BT38" s="658"/>
      <c r="BU38" s="658"/>
      <c r="BV38" s="214"/>
      <c r="BW38" s="657">
        <f t="shared" si="2"/>
        <v>12</v>
      </c>
      <c r="BX38" s="657"/>
      <c r="BY38" s="658" t="str">
        <f>IF('各会計、関係団体の財政状況及び健全化判断比率'!B72="","",'各会計、関係団体の財政状況及び健全化判断比率'!B72)</f>
        <v>青森県交通災害共済組合</v>
      </c>
      <c r="BZ38" s="658"/>
      <c r="CA38" s="658"/>
      <c r="CB38" s="658"/>
      <c r="CC38" s="658"/>
      <c r="CD38" s="658"/>
      <c r="CE38" s="658"/>
      <c r="CF38" s="658"/>
      <c r="CG38" s="658"/>
      <c r="CH38" s="658"/>
      <c r="CI38" s="658"/>
      <c r="CJ38" s="658"/>
      <c r="CK38" s="658"/>
      <c r="CL38" s="658"/>
      <c r="CM38" s="658"/>
      <c r="CN38" s="214"/>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1"/>
      <c r="DG38" s="659" t="str">
        <f>IF('各会計、関係団体の財政状況及び健全化判断比率'!BR11="","",'各会計、関係団体の財政状況及び健全化判断比率'!BR11)</f>
        <v/>
      </c>
      <c r="DH38" s="659"/>
      <c r="DI38" s="218"/>
      <c r="DJ38" s="186"/>
      <c r="DK38" s="186"/>
      <c r="DL38" s="186"/>
      <c r="DM38" s="186"/>
      <c r="DN38" s="186"/>
      <c r="DO38" s="186"/>
    </row>
    <row r="39" spans="1:119" ht="32.25" customHeight="1" x14ac:dyDescent="0.15">
      <c r="A39" s="187"/>
      <c r="B39" s="213"/>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4"/>
      <c r="U39" s="657" t="str">
        <f t="shared" si="4"/>
        <v/>
      </c>
      <c r="V39" s="657"/>
      <c r="W39" s="658"/>
      <c r="X39" s="658"/>
      <c r="Y39" s="658"/>
      <c r="Z39" s="658"/>
      <c r="AA39" s="658"/>
      <c r="AB39" s="658"/>
      <c r="AC39" s="658"/>
      <c r="AD39" s="658"/>
      <c r="AE39" s="658"/>
      <c r="AF39" s="658"/>
      <c r="AG39" s="658"/>
      <c r="AH39" s="658"/>
      <c r="AI39" s="658"/>
      <c r="AJ39" s="658"/>
      <c r="AK39" s="658"/>
      <c r="AL39" s="214"/>
      <c r="AM39" s="657" t="str">
        <f t="shared" si="0"/>
        <v/>
      </c>
      <c r="AN39" s="657"/>
      <c r="AO39" s="658"/>
      <c r="AP39" s="658"/>
      <c r="AQ39" s="658"/>
      <c r="AR39" s="658"/>
      <c r="AS39" s="658"/>
      <c r="AT39" s="658"/>
      <c r="AU39" s="658"/>
      <c r="AV39" s="658"/>
      <c r="AW39" s="658"/>
      <c r="AX39" s="658"/>
      <c r="AY39" s="658"/>
      <c r="AZ39" s="658"/>
      <c r="BA39" s="658"/>
      <c r="BB39" s="658"/>
      <c r="BC39" s="658"/>
      <c r="BD39" s="214"/>
      <c r="BE39" s="657" t="str">
        <f t="shared" si="1"/>
        <v/>
      </c>
      <c r="BF39" s="657"/>
      <c r="BG39" s="658"/>
      <c r="BH39" s="658"/>
      <c r="BI39" s="658"/>
      <c r="BJ39" s="658"/>
      <c r="BK39" s="658"/>
      <c r="BL39" s="658"/>
      <c r="BM39" s="658"/>
      <c r="BN39" s="658"/>
      <c r="BO39" s="658"/>
      <c r="BP39" s="658"/>
      <c r="BQ39" s="658"/>
      <c r="BR39" s="658"/>
      <c r="BS39" s="658"/>
      <c r="BT39" s="658"/>
      <c r="BU39" s="658"/>
      <c r="BV39" s="214"/>
      <c r="BW39" s="657">
        <f t="shared" si="2"/>
        <v>13</v>
      </c>
      <c r="BX39" s="657"/>
      <c r="BY39" s="658" t="str">
        <f>IF('各会計、関係団体の財政状況及び健全化判断比率'!B73="","",'各会計、関係団体の財政状況及び健全化判断比率'!B73)</f>
        <v>青森県市町村職員退職手当組合</v>
      </c>
      <c r="BZ39" s="658"/>
      <c r="CA39" s="658"/>
      <c r="CB39" s="658"/>
      <c r="CC39" s="658"/>
      <c r="CD39" s="658"/>
      <c r="CE39" s="658"/>
      <c r="CF39" s="658"/>
      <c r="CG39" s="658"/>
      <c r="CH39" s="658"/>
      <c r="CI39" s="658"/>
      <c r="CJ39" s="658"/>
      <c r="CK39" s="658"/>
      <c r="CL39" s="658"/>
      <c r="CM39" s="658"/>
      <c r="CN39" s="214"/>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1"/>
      <c r="DG39" s="659" t="str">
        <f>IF('各会計、関係団体の財政状況及び健全化判断比率'!BR12="","",'各会計、関係団体の財政状況及び健全化判断比率'!BR12)</f>
        <v/>
      </c>
      <c r="DH39" s="659"/>
      <c r="DI39" s="218"/>
      <c r="DJ39" s="186"/>
      <c r="DK39" s="186"/>
      <c r="DL39" s="186"/>
      <c r="DM39" s="186"/>
      <c r="DN39" s="186"/>
      <c r="DO39" s="186"/>
    </row>
    <row r="40" spans="1:119" ht="32.25" customHeight="1" x14ac:dyDescent="0.15">
      <c r="A40" s="187"/>
      <c r="B40" s="213"/>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4"/>
      <c r="U40" s="657" t="str">
        <f t="shared" si="4"/>
        <v/>
      </c>
      <c r="V40" s="657"/>
      <c r="W40" s="658"/>
      <c r="X40" s="658"/>
      <c r="Y40" s="658"/>
      <c r="Z40" s="658"/>
      <c r="AA40" s="658"/>
      <c r="AB40" s="658"/>
      <c r="AC40" s="658"/>
      <c r="AD40" s="658"/>
      <c r="AE40" s="658"/>
      <c r="AF40" s="658"/>
      <c r="AG40" s="658"/>
      <c r="AH40" s="658"/>
      <c r="AI40" s="658"/>
      <c r="AJ40" s="658"/>
      <c r="AK40" s="658"/>
      <c r="AL40" s="214"/>
      <c r="AM40" s="657" t="str">
        <f t="shared" si="0"/>
        <v/>
      </c>
      <c r="AN40" s="657"/>
      <c r="AO40" s="658"/>
      <c r="AP40" s="658"/>
      <c r="AQ40" s="658"/>
      <c r="AR40" s="658"/>
      <c r="AS40" s="658"/>
      <c r="AT40" s="658"/>
      <c r="AU40" s="658"/>
      <c r="AV40" s="658"/>
      <c r="AW40" s="658"/>
      <c r="AX40" s="658"/>
      <c r="AY40" s="658"/>
      <c r="AZ40" s="658"/>
      <c r="BA40" s="658"/>
      <c r="BB40" s="658"/>
      <c r="BC40" s="658"/>
      <c r="BD40" s="214"/>
      <c r="BE40" s="657" t="str">
        <f t="shared" si="1"/>
        <v/>
      </c>
      <c r="BF40" s="657"/>
      <c r="BG40" s="658"/>
      <c r="BH40" s="658"/>
      <c r="BI40" s="658"/>
      <c r="BJ40" s="658"/>
      <c r="BK40" s="658"/>
      <c r="BL40" s="658"/>
      <c r="BM40" s="658"/>
      <c r="BN40" s="658"/>
      <c r="BO40" s="658"/>
      <c r="BP40" s="658"/>
      <c r="BQ40" s="658"/>
      <c r="BR40" s="658"/>
      <c r="BS40" s="658"/>
      <c r="BT40" s="658"/>
      <c r="BU40" s="658"/>
      <c r="BV40" s="214"/>
      <c r="BW40" s="657" t="str">
        <f t="shared" si="2"/>
        <v/>
      </c>
      <c r="BX40" s="657"/>
      <c r="BY40" s="658" t="str">
        <f>IF('各会計、関係団体の財政状況及び健全化判断比率'!B74="","",'各会計、関係団体の財政状況及び健全化判断比率'!B74)</f>
        <v/>
      </c>
      <c r="BZ40" s="658"/>
      <c r="CA40" s="658"/>
      <c r="CB40" s="658"/>
      <c r="CC40" s="658"/>
      <c r="CD40" s="658"/>
      <c r="CE40" s="658"/>
      <c r="CF40" s="658"/>
      <c r="CG40" s="658"/>
      <c r="CH40" s="658"/>
      <c r="CI40" s="658"/>
      <c r="CJ40" s="658"/>
      <c r="CK40" s="658"/>
      <c r="CL40" s="658"/>
      <c r="CM40" s="658"/>
      <c r="CN40" s="214"/>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1"/>
      <c r="DG40" s="659" t="str">
        <f>IF('各会計、関係団体の財政状況及び健全化判断比率'!BR13="","",'各会計、関係団体の財政状況及び健全化判断比率'!BR13)</f>
        <v/>
      </c>
      <c r="DH40" s="659"/>
      <c r="DI40" s="218"/>
      <c r="DJ40" s="186"/>
      <c r="DK40" s="186"/>
      <c r="DL40" s="186"/>
      <c r="DM40" s="186"/>
      <c r="DN40" s="186"/>
      <c r="DO40" s="186"/>
    </row>
    <row r="41" spans="1:119" ht="32.25" customHeight="1" x14ac:dyDescent="0.15">
      <c r="A41" s="187"/>
      <c r="B41" s="213"/>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4"/>
      <c r="U41" s="657" t="str">
        <f t="shared" si="4"/>
        <v/>
      </c>
      <c r="V41" s="657"/>
      <c r="W41" s="658"/>
      <c r="X41" s="658"/>
      <c r="Y41" s="658"/>
      <c r="Z41" s="658"/>
      <c r="AA41" s="658"/>
      <c r="AB41" s="658"/>
      <c r="AC41" s="658"/>
      <c r="AD41" s="658"/>
      <c r="AE41" s="658"/>
      <c r="AF41" s="658"/>
      <c r="AG41" s="658"/>
      <c r="AH41" s="658"/>
      <c r="AI41" s="658"/>
      <c r="AJ41" s="658"/>
      <c r="AK41" s="658"/>
      <c r="AL41" s="214"/>
      <c r="AM41" s="657" t="str">
        <f t="shared" si="0"/>
        <v/>
      </c>
      <c r="AN41" s="657"/>
      <c r="AO41" s="658"/>
      <c r="AP41" s="658"/>
      <c r="AQ41" s="658"/>
      <c r="AR41" s="658"/>
      <c r="AS41" s="658"/>
      <c r="AT41" s="658"/>
      <c r="AU41" s="658"/>
      <c r="AV41" s="658"/>
      <c r="AW41" s="658"/>
      <c r="AX41" s="658"/>
      <c r="AY41" s="658"/>
      <c r="AZ41" s="658"/>
      <c r="BA41" s="658"/>
      <c r="BB41" s="658"/>
      <c r="BC41" s="658"/>
      <c r="BD41" s="214"/>
      <c r="BE41" s="657" t="str">
        <f t="shared" si="1"/>
        <v/>
      </c>
      <c r="BF41" s="657"/>
      <c r="BG41" s="658"/>
      <c r="BH41" s="658"/>
      <c r="BI41" s="658"/>
      <c r="BJ41" s="658"/>
      <c r="BK41" s="658"/>
      <c r="BL41" s="658"/>
      <c r="BM41" s="658"/>
      <c r="BN41" s="658"/>
      <c r="BO41" s="658"/>
      <c r="BP41" s="658"/>
      <c r="BQ41" s="658"/>
      <c r="BR41" s="658"/>
      <c r="BS41" s="658"/>
      <c r="BT41" s="658"/>
      <c r="BU41" s="658"/>
      <c r="BV41" s="214"/>
      <c r="BW41" s="657" t="str">
        <f t="shared" si="2"/>
        <v/>
      </c>
      <c r="BX41" s="657"/>
      <c r="BY41" s="658" t="str">
        <f>IF('各会計、関係団体の財政状況及び健全化判断比率'!B75="","",'各会計、関係団体の財政状況及び健全化判断比率'!B75)</f>
        <v/>
      </c>
      <c r="BZ41" s="658"/>
      <c r="CA41" s="658"/>
      <c r="CB41" s="658"/>
      <c r="CC41" s="658"/>
      <c r="CD41" s="658"/>
      <c r="CE41" s="658"/>
      <c r="CF41" s="658"/>
      <c r="CG41" s="658"/>
      <c r="CH41" s="658"/>
      <c r="CI41" s="658"/>
      <c r="CJ41" s="658"/>
      <c r="CK41" s="658"/>
      <c r="CL41" s="658"/>
      <c r="CM41" s="658"/>
      <c r="CN41" s="214"/>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1"/>
      <c r="DG41" s="659" t="str">
        <f>IF('各会計、関係団体の財政状況及び健全化判断比率'!BR14="","",'各会計、関係団体の財政状況及び健全化判断比率'!BR14)</f>
        <v/>
      </c>
      <c r="DH41" s="659"/>
      <c r="DI41" s="218"/>
      <c r="DJ41" s="186"/>
      <c r="DK41" s="186"/>
      <c r="DL41" s="186"/>
      <c r="DM41" s="186"/>
      <c r="DN41" s="186"/>
      <c r="DO41" s="186"/>
    </row>
    <row r="42" spans="1:119" ht="32.25" customHeight="1" x14ac:dyDescent="0.15">
      <c r="A42" s="186"/>
      <c r="B42" s="213"/>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4"/>
      <c r="U42" s="657" t="str">
        <f t="shared" si="4"/>
        <v/>
      </c>
      <c r="V42" s="657"/>
      <c r="W42" s="658"/>
      <c r="X42" s="658"/>
      <c r="Y42" s="658"/>
      <c r="Z42" s="658"/>
      <c r="AA42" s="658"/>
      <c r="AB42" s="658"/>
      <c r="AC42" s="658"/>
      <c r="AD42" s="658"/>
      <c r="AE42" s="658"/>
      <c r="AF42" s="658"/>
      <c r="AG42" s="658"/>
      <c r="AH42" s="658"/>
      <c r="AI42" s="658"/>
      <c r="AJ42" s="658"/>
      <c r="AK42" s="658"/>
      <c r="AL42" s="214"/>
      <c r="AM42" s="657" t="str">
        <f t="shared" si="0"/>
        <v/>
      </c>
      <c r="AN42" s="657"/>
      <c r="AO42" s="658"/>
      <c r="AP42" s="658"/>
      <c r="AQ42" s="658"/>
      <c r="AR42" s="658"/>
      <c r="AS42" s="658"/>
      <c r="AT42" s="658"/>
      <c r="AU42" s="658"/>
      <c r="AV42" s="658"/>
      <c r="AW42" s="658"/>
      <c r="AX42" s="658"/>
      <c r="AY42" s="658"/>
      <c r="AZ42" s="658"/>
      <c r="BA42" s="658"/>
      <c r="BB42" s="658"/>
      <c r="BC42" s="658"/>
      <c r="BD42" s="214"/>
      <c r="BE42" s="657" t="str">
        <f t="shared" si="1"/>
        <v/>
      </c>
      <c r="BF42" s="657"/>
      <c r="BG42" s="658"/>
      <c r="BH42" s="658"/>
      <c r="BI42" s="658"/>
      <c r="BJ42" s="658"/>
      <c r="BK42" s="658"/>
      <c r="BL42" s="658"/>
      <c r="BM42" s="658"/>
      <c r="BN42" s="658"/>
      <c r="BO42" s="658"/>
      <c r="BP42" s="658"/>
      <c r="BQ42" s="658"/>
      <c r="BR42" s="658"/>
      <c r="BS42" s="658"/>
      <c r="BT42" s="658"/>
      <c r="BU42" s="658"/>
      <c r="BV42" s="214"/>
      <c r="BW42" s="657" t="str">
        <f t="shared" si="2"/>
        <v/>
      </c>
      <c r="BX42" s="657"/>
      <c r="BY42" s="658" t="str">
        <f>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4"/>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1"/>
      <c r="DG42" s="659" t="str">
        <f>IF('各会計、関係団体の財政状況及び健全化判断比率'!BR15="","",'各会計、関係団体の財政状況及び健全化判断比率'!BR15)</f>
        <v/>
      </c>
      <c r="DH42" s="659"/>
      <c r="DI42" s="218"/>
      <c r="DJ42" s="186"/>
      <c r="DK42" s="186"/>
      <c r="DL42" s="186"/>
      <c r="DM42" s="186"/>
      <c r="DN42" s="186"/>
      <c r="DO42" s="186"/>
    </row>
    <row r="43" spans="1:119" ht="32.25" customHeight="1" x14ac:dyDescent="0.15">
      <c r="A43" s="186"/>
      <c r="B43" s="213"/>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4"/>
      <c r="U43" s="657" t="str">
        <f t="shared" si="4"/>
        <v/>
      </c>
      <c r="V43" s="657"/>
      <c r="W43" s="658"/>
      <c r="X43" s="658"/>
      <c r="Y43" s="658"/>
      <c r="Z43" s="658"/>
      <c r="AA43" s="658"/>
      <c r="AB43" s="658"/>
      <c r="AC43" s="658"/>
      <c r="AD43" s="658"/>
      <c r="AE43" s="658"/>
      <c r="AF43" s="658"/>
      <c r="AG43" s="658"/>
      <c r="AH43" s="658"/>
      <c r="AI43" s="658"/>
      <c r="AJ43" s="658"/>
      <c r="AK43" s="658"/>
      <c r="AL43" s="214"/>
      <c r="AM43" s="657" t="str">
        <f t="shared" si="0"/>
        <v/>
      </c>
      <c r="AN43" s="657"/>
      <c r="AO43" s="658"/>
      <c r="AP43" s="658"/>
      <c r="AQ43" s="658"/>
      <c r="AR43" s="658"/>
      <c r="AS43" s="658"/>
      <c r="AT43" s="658"/>
      <c r="AU43" s="658"/>
      <c r="AV43" s="658"/>
      <c r="AW43" s="658"/>
      <c r="AX43" s="658"/>
      <c r="AY43" s="658"/>
      <c r="AZ43" s="658"/>
      <c r="BA43" s="658"/>
      <c r="BB43" s="658"/>
      <c r="BC43" s="658"/>
      <c r="BD43" s="214"/>
      <c r="BE43" s="657" t="str">
        <f t="shared" si="1"/>
        <v/>
      </c>
      <c r="BF43" s="657"/>
      <c r="BG43" s="658"/>
      <c r="BH43" s="658"/>
      <c r="BI43" s="658"/>
      <c r="BJ43" s="658"/>
      <c r="BK43" s="658"/>
      <c r="BL43" s="658"/>
      <c r="BM43" s="658"/>
      <c r="BN43" s="658"/>
      <c r="BO43" s="658"/>
      <c r="BP43" s="658"/>
      <c r="BQ43" s="658"/>
      <c r="BR43" s="658"/>
      <c r="BS43" s="658"/>
      <c r="BT43" s="658"/>
      <c r="BU43" s="658"/>
      <c r="BV43" s="214"/>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4"/>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1"/>
      <c r="DG43" s="659" t="str">
        <f>IF('各会計、関係団体の財政状況及び健全化判断比率'!BR16="","",'各会計、関係団体の財政状況及び健全化判断比率'!BR16)</f>
        <v/>
      </c>
      <c r="DH43" s="659"/>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f8iFpdAVHXKGG9/R9yyxluP+8BO03OIHnC8LoV0YdykbPgXp7MLEGimKWjmGOhecXXH+LBQSzaESKQ5i6avSQ==" saltValue="b0elFha9EaTC977xtGpj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560</v>
      </c>
      <c r="D34" s="1249"/>
      <c r="E34" s="1250"/>
      <c r="F34" s="32">
        <v>4.59</v>
      </c>
      <c r="G34" s="33">
        <v>2.7</v>
      </c>
      <c r="H34" s="33">
        <v>1.81</v>
      </c>
      <c r="I34" s="33">
        <v>2.2599999999999998</v>
      </c>
      <c r="J34" s="34">
        <v>2.64</v>
      </c>
      <c r="K34" s="22"/>
      <c r="L34" s="22"/>
      <c r="M34" s="22"/>
      <c r="N34" s="22"/>
      <c r="O34" s="22"/>
      <c r="P34" s="22"/>
    </row>
    <row r="35" spans="1:16" ht="39" customHeight="1" x14ac:dyDescent="0.15">
      <c r="A35" s="22"/>
      <c r="B35" s="35"/>
      <c r="C35" s="1243" t="s">
        <v>561</v>
      </c>
      <c r="D35" s="1244"/>
      <c r="E35" s="1245"/>
      <c r="F35" s="36">
        <v>0.59</v>
      </c>
      <c r="G35" s="37">
        <v>0.37</v>
      </c>
      <c r="H35" s="37">
        <v>0.38</v>
      </c>
      <c r="I35" s="37">
        <v>0.39</v>
      </c>
      <c r="J35" s="38">
        <v>0.4</v>
      </c>
      <c r="K35" s="22"/>
      <c r="L35" s="22"/>
      <c r="M35" s="22"/>
      <c r="N35" s="22"/>
      <c r="O35" s="22"/>
      <c r="P35" s="22"/>
    </row>
    <row r="36" spans="1:16" ht="39" customHeight="1" x14ac:dyDescent="0.15">
      <c r="A36" s="22"/>
      <c r="B36" s="35"/>
      <c r="C36" s="1243" t="s">
        <v>562</v>
      </c>
      <c r="D36" s="1244"/>
      <c r="E36" s="1245"/>
      <c r="F36" s="36">
        <v>0.03</v>
      </c>
      <c r="G36" s="37">
        <v>0.18</v>
      </c>
      <c r="H36" s="37">
        <v>0.12</v>
      </c>
      <c r="I36" s="37">
        <v>0.24</v>
      </c>
      <c r="J36" s="38">
        <v>0.1</v>
      </c>
      <c r="K36" s="22"/>
      <c r="L36" s="22"/>
      <c r="M36" s="22"/>
      <c r="N36" s="22"/>
      <c r="O36" s="22"/>
      <c r="P36" s="22"/>
    </row>
    <row r="37" spans="1:16" ht="39" customHeight="1" x14ac:dyDescent="0.15">
      <c r="A37" s="22"/>
      <c r="B37" s="35"/>
      <c r="C37" s="1243" t="s">
        <v>563</v>
      </c>
      <c r="D37" s="1244"/>
      <c r="E37" s="1245"/>
      <c r="F37" s="36">
        <v>0</v>
      </c>
      <c r="G37" s="37">
        <v>0</v>
      </c>
      <c r="H37" s="37">
        <v>0.01</v>
      </c>
      <c r="I37" s="37">
        <v>0.1</v>
      </c>
      <c r="J37" s="38">
        <v>0.06</v>
      </c>
      <c r="K37" s="22"/>
      <c r="L37" s="22"/>
      <c r="M37" s="22"/>
      <c r="N37" s="22"/>
      <c r="O37" s="22"/>
      <c r="P37" s="22"/>
    </row>
    <row r="38" spans="1:16" ht="39" customHeight="1" x14ac:dyDescent="0.15">
      <c r="A38" s="22"/>
      <c r="B38" s="35"/>
      <c r="C38" s="1243" t="s">
        <v>564</v>
      </c>
      <c r="D38" s="1244"/>
      <c r="E38" s="1245"/>
      <c r="F38" s="36">
        <v>7.0000000000000007E-2</v>
      </c>
      <c r="G38" s="37">
        <v>1.1499999999999999</v>
      </c>
      <c r="H38" s="37">
        <v>0.03</v>
      </c>
      <c r="I38" s="37">
        <v>0.02</v>
      </c>
      <c r="J38" s="38">
        <v>0.02</v>
      </c>
      <c r="K38" s="22"/>
      <c r="L38" s="22"/>
      <c r="M38" s="22"/>
      <c r="N38" s="22"/>
      <c r="O38" s="22"/>
      <c r="P38" s="22"/>
    </row>
    <row r="39" spans="1:16" ht="39" customHeight="1" x14ac:dyDescent="0.15">
      <c r="A39" s="22"/>
      <c r="B39" s="35"/>
      <c r="C39" s="1243" t="s">
        <v>565</v>
      </c>
      <c r="D39" s="1244"/>
      <c r="E39" s="1245"/>
      <c r="F39" s="36">
        <v>0</v>
      </c>
      <c r="G39" s="37">
        <v>0</v>
      </c>
      <c r="H39" s="37">
        <v>0</v>
      </c>
      <c r="I39" s="37">
        <v>0</v>
      </c>
      <c r="J39" s="38">
        <v>0</v>
      </c>
      <c r="K39" s="22"/>
      <c r="L39" s="22"/>
      <c r="M39" s="22"/>
      <c r="N39" s="22"/>
      <c r="O39" s="22"/>
      <c r="P39" s="22"/>
    </row>
    <row r="40" spans="1:16" ht="39" customHeight="1" x14ac:dyDescent="0.15">
      <c r="A40" s="22"/>
      <c r="B40" s="35"/>
      <c r="C40" s="1243" t="s">
        <v>566</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567</v>
      </c>
      <c r="D42" s="1244"/>
      <c r="E42" s="1245"/>
      <c r="F42" s="36" t="s">
        <v>513</v>
      </c>
      <c r="G42" s="37" t="s">
        <v>513</v>
      </c>
      <c r="H42" s="37" t="s">
        <v>513</v>
      </c>
      <c r="I42" s="37" t="s">
        <v>513</v>
      </c>
      <c r="J42" s="38" t="s">
        <v>513</v>
      </c>
      <c r="K42" s="22"/>
      <c r="L42" s="22"/>
      <c r="M42" s="22"/>
      <c r="N42" s="22"/>
      <c r="O42" s="22"/>
      <c r="P42" s="22"/>
    </row>
    <row r="43" spans="1:16" ht="39" customHeight="1" thickBot="1" x14ac:dyDescent="0.2">
      <c r="A43" s="22"/>
      <c r="B43" s="40"/>
      <c r="C43" s="1246" t="s">
        <v>568</v>
      </c>
      <c r="D43" s="1247"/>
      <c r="E43" s="1248"/>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0+hGiqYBfEidZfGoEFzJ06ketyKwIT5yW64dAgfLbmfOlqWHa21TVOaT1nKgamUcKcwnA+ICEstibymDKQOQ==" saltValue="To6M1AZDqotOyBopImZD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A34"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191</v>
      </c>
      <c r="L45" s="60">
        <v>180</v>
      </c>
      <c r="M45" s="60">
        <v>160</v>
      </c>
      <c r="N45" s="60">
        <v>175</v>
      </c>
      <c r="O45" s="61">
        <v>174</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513</v>
      </c>
      <c r="L46" s="64" t="s">
        <v>513</v>
      </c>
      <c r="M46" s="64" t="s">
        <v>513</v>
      </c>
      <c r="N46" s="64" t="s">
        <v>513</v>
      </c>
      <c r="O46" s="65" t="s">
        <v>513</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513</v>
      </c>
      <c r="L47" s="64" t="s">
        <v>513</v>
      </c>
      <c r="M47" s="64" t="s">
        <v>513</v>
      </c>
      <c r="N47" s="64" t="s">
        <v>513</v>
      </c>
      <c r="O47" s="65" t="s">
        <v>513</v>
      </c>
      <c r="P47" s="48"/>
      <c r="Q47" s="48"/>
      <c r="R47" s="48"/>
      <c r="S47" s="48"/>
      <c r="T47" s="48"/>
      <c r="U47" s="48"/>
    </row>
    <row r="48" spans="1:21" ht="30.75" customHeight="1" x14ac:dyDescent="0.15">
      <c r="A48" s="48"/>
      <c r="B48" s="1253"/>
      <c r="C48" s="1254"/>
      <c r="D48" s="62"/>
      <c r="E48" s="1259" t="s">
        <v>14</v>
      </c>
      <c r="F48" s="1259"/>
      <c r="G48" s="1259"/>
      <c r="H48" s="1259"/>
      <c r="I48" s="1259"/>
      <c r="J48" s="1260"/>
      <c r="K48" s="63">
        <v>49</v>
      </c>
      <c r="L48" s="64">
        <v>43</v>
      </c>
      <c r="M48" s="64">
        <v>45</v>
      </c>
      <c r="N48" s="64">
        <v>45</v>
      </c>
      <c r="O48" s="65">
        <v>39</v>
      </c>
      <c r="P48" s="48"/>
      <c r="Q48" s="48"/>
      <c r="R48" s="48"/>
      <c r="S48" s="48"/>
      <c r="T48" s="48"/>
      <c r="U48" s="48"/>
    </row>
    <row r="49" spans="1:21" ht="30.75" customHeight="1" x14ac:dyDescent="0.15">
      <c r="A49" s="48"/>
      <c r="B49" s="1253"/>
      <c r="C49" s="1254"/>
      <c r="D49" s="62"/>
      <c r="E49" s="1259" t="s">
        <v>15</v>
      </c>
      <c r="F49" s="1259"/>
      <c r="G49" s="1259"/>
      <c r="H49" s="1259"/>
      <c r="I49" s="1259"/>
      <c r="J49" s="1260"/>
      <c r="K49" s="63">
        <v>3</v>
      </c>
      <c r="L49" s="64">
        <v>5</v>
      </c>
      <c r="M49" s="64">
        <v>6</v>
      </c>
      <c r="N49" s="64">
        <v>5</v>
      </c>
      <c r="O49" s="65">
        <v>5</v>
      </c>
      <c r="P49" s="48"/>
      <c r="Q49" s="48"/>
      <c r="R49" s="48"/>
      <c r="S49" s="48"/>
      <c r="T49" s="48"/>
      <c r="U49" s="48"/>
    </row>
    <row r="50" spans="1:21" ht="30.75" customHeight="1" x14ac:dyDescent="0.15">
      <c r="A50" s="48"/>
      <c r="B50" s="1253"/>
      <c r="C50" s="1254"/>
      <c r="D50" s="62"/>
      <c r="E50" s="1259" t="s">
        <v>16</v>
      </c>
      <c r="F50" s="1259"/>
      <c r="G50" s="1259"/>
      <c r="H50" s="1259"/>
      <c r="I50" s="1259"/>
      <c r="J50" s="1260"/>
      <c r="K50" s="63">
        <v>2</v>
      </c>
      <c r="L50" s="64" t="s">
        <v>513</v>
      </c>
      <c r="M50" s="64" t="s">
        <v>513</v>
      </c>
      <c r="N50" s="64" t="s">
        <v>513</v>
      </c>
      <c r="O50" s="65" t="s">
        <v>513</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513</v>
      </c>
      <c r="L51" s="64" t="s">
        <v>513</v>
      </c>
      <c r="M51" s="64" t="s">
        <v>513</v>
      </c>
      <c r="N51" s="64" t="s">
        <v>513</v>
      </c>
      <c r="O51" s="65" t="s">
        <v>513</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204</v>
      </c>
      <c r="L52" s="64">
        <v>200</v>
      </c>
      <c r="M52" s="64">
        <v>188</v>
      </c>
      <c r="N52" s="64">
        <v>195</v>
      </c>
      <c r="O52" s="65">
        <v>181</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41</v>
      </c>
      <c r="L53" s="69">
        <v>28</v>
      </c>
      <c r="M53" s="69">
        <v>23</v>
      </c>
      <c r="N53" s="69">
        <v>30</v>
      </c>
      <c r="O53" s="70">
        <v>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588</v>
      </c>
      <c r="L57" s="84" t="s">
        <v>588</v>
      </c>
      <c r="M57" s="84" t="s">
        <v>588</v>
      </c>
      <c r="N57" s="84" t="s">
        <v>588</v>
      </c>
      <c r="O57" s="85" t="s">
        <v>588</v>
      </c>
    </row>
    <row r="58" spans="1:21" ht="31.5" customHeight="1" thickBot="1" x14ac:dyDescent="0.2">
      <c r="B58" s="1269"/>
      <c r="C58" s="1270"/>
      <c r="D58" s="1274" t="s">
        <v>26</v>
      </c>
      <c r="E58" s="1275"/>
      <c r="F58" s="1275"/>
      <c r="G58" s="1275"/>
      <c r="H58" s="1275"/>
      <c r="I58" s="1275"/>
      <c r="J58" s="1276"/>
      <c r="K58" s="86" t="s">
        <v>588</v>
      </c>
      <c r="L58" s="87" t="s">
        <v>588</v>
      </c>
      <c r="M58" s="87" t="s">
        <v>588</v>
      </c>
      <c r="N58" s="87" t="s">
        <v>588</v>
      </c>
      <c r="O58" s="88" t="s">
        <v>588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IQIPNBGdUBaNDz+zYUjT1AzXaWAppcLwiRr8rKtXLFsVwJVaoO80bE/2YAX8i+8NyVrovsQoYAAACjLdvpjVw==" saltValue="30mHIY3p0xEfUnKeNwT9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abSelected="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7" t="s">
        <v>29</v>
      </c>
      <c r="C41" s="1278"/>
      <c r="D41" s="102"/>
      <c r="E41" s="1283" t="s">
        <v>30</v>
      </c>
      <c r="F41" s="1283"/>
      <c r="G41" s="1283"/>
      <c r="H41" s="1284"/>
      <c r="I41" s="103">
        <v>1875</v>
      </c>
      <c r="J41" s="104">
        <v>1784</v>
      </c>
      <c r="K41" s="104">
        <v>1837</v>
      </c>
      <c r="L41" s="104">
        <v>1924</v>
      </c>
      <c r="M41" s="105">
        <v>1810</v>
      </c>
    </row>
    <row r="42" spans="2:13" ht="27.75" customHeight="1" x14ac:dyDescent="0.15">
      <c r="B42" s="1279"/>
      <c r="C42" s="1280"/>
      <c r="D42" s="106"/>
      <c r="E42" s="1285" t="s">
        <v>31</v>
      </c>
      <c r="F42" s="1285"/>
      <c r="G42" s="1285"/>
      <c r="H42" s="1286"/>
      <c r="I42" s="107" t="s">
        <v>513</v>
      </c>
      <c r="J42" s="108" t="s">
        <v>513</v>
      </c>
      <c r="K42" s="108" t="s">
        <v>513</v>
      </c>
      <c r="L42" s="108" t="s">
        <v>513</v>
      </c>
      <c r="M42" s="109" t="s">
        <v>513</v>
      </c>
    </row>
    <row r="43" spans="2:13" ht="27.75" customHeight="1" x14ac:dyDescent="0.15">
      <c r="B43" s="1279"/>
      <c r="C43" s="1280"/>
      <c r="D43" s="106"/>
      <c r="E43" s="1285" t="s">
        <v>32</v>
      </c>
      <c r="F43" s="1285"/>
      <c r="G43" s="1285"/>
      <c r="H43" s="1286"/>
      <c r="I43" s="107">
        <v>551</v>
      </c>
      <c r="J43" s="108">
        <v>524</v>
      </c>
      <c r="K43" s="108">
        <v>476</v>
      </c>
      <c r="L43" s="108">
        <v>428</v>
      </c>
      <c r="M43" s="109">
        <v>377</v>
      </c>
    </row>
    <row r="44" spans="2:13" ht="27.75" customHeight="1" x14ac:dyDescent="0.15">
      <c r="B44" s="1279"/>
      <c r="C44" s="1280"/>
      <c r="D44" s="106"/>
      <c r="E44" s="1285" t="s">
        <v>33</v>
      </c>
      <c r="F44" s="1285"/>
      <c r="G44" s="1285"/>
      <c r="H44" s="1286"/>
      <c r="I44" s="107">
        <v>49</v>
      </c>
      <c r="J44" s="108">
        <v>45</v>
      </c>
      <c r="K44" s="108">
        <v>41</v>
      </c>
      <c r="L44" s="108">
        <v>37</v>
      </c>
      <c r="M44" s="109">
        <v>34</v>
      </c>
    </row>
    <row r="45" spans="2:13" ht="27.75" customHeight="1" x14ac:dyDescent="0.15">
      <c r="B45" s="1279"/>
      <c r="C45" s="1280"/>
      <c r="D45" s="106"/>
      <c r="E45" s="1285" t="s">
        <v>34</v>
      </c>
      <c r="F45" s="1285"/>
      <c r="G45" s="1285"/>
      <c r="H45" s="1286"/>
      <c r="I45" s="107">
        <v>423</v>
      </c>
      <c r="J45" s="108">
        <v>407</v>
      </c>
      <c r="K45" s="108">
        <v>371</v>
      </c>
      <c r="L45" s="108">
        <v>344</v>
      </c>
      <c r="M45" s="109">
        <v>324</v>
      </c>
    </row>
    <row r="46" spans="2:13" ht="27.75" customHeight="1" x14ac:dyDescent="0.15">
      <c r="B46" s="1279"/>
      <c r="C46" s="1280"/>
      <c r="D46" s="110"/>
      <c r="E46" s="1285" t="s">
        <v>35</v>
      </c>
      <c r="F46" s="1285"/>
      <c r="G46" s="1285"/>
      <c r="H46" s="1286"/>
      <c r="I46" s="107" t="s">
        <v>513</v>
      </c>
      <c r="J46" s="108" t="s">
        <v>513</v>
      </c>
      <c r="K46" s="108" t="s">
        <v>513</v>
      </c>
      <c r="L46" s="108" t="s">
        <v>513</v>
      </c>
      <c r="M46" s="109" t="s">
        <v>513</v>
      </c>
    </row>
    <row r="47" spans="2:13" ht="27.75" customHeight="1" x14ac:dyDescent="0.15">
      <c r="B47" s="1279"/>
      <c r="C47" s="1280"/>
      <c r="D47" s="111"/>
      <c r="E47" s="1287" t="s">
        <v>36</v>
      </c>
      <c r="F47" s="1288"/>
      <c r="G47" s="1288"/>
      <c r="H47" s="1289"/>
      <c r="I47" s="107" t="s">
        <v>513</v>
      </c>
      <c r="J47" s="108" t="s">
        <v>513</v>
      </c>
      <c r="K47" s="108" t="s">
        <v>513</v>
      </c>
      <c r="L47" s="108" t="s">
        <v>513</v>
      </c>
      <c r="M47" s="109" t="s">
        <v>513</v>
      </c>
    </row>
    <row r="48" spans="2:13" ht="27.75" customHeight="1" x14ac:dyDescent="0.15">
      <c r="B48" s="1279"/>
      <c r="C48" s="1280"/>
      <c r="D48" s="106"/>
      <c r="E48" s="1285" t="s">
        <v>37</v>
      </c>
      <c r="F48" s="1285"/>
      <c r="G48" s="1285"/>
      <c r="H48" s="1286"/>
      <c r="I48" s="107" t="s">
        <v>513</v>
      </c>
      <c r="J48" s="108" t="s">
        <v>513</v>
      </c>
      <c r="K48" s="108" t="s">
        <v>513</v>
      </c>
      <c r="L48" s="108" t="s">
        <v>513</v>
      </c>
      <c r="M48" s="109" t="s">
        <v>513</v>
      </c>
    </row>
    <row r="49" spans="2:13" ht="27.75" customHeight="1" x14ac:dyDescent="0.15">
      <c r="B49" s="1281"/>
      <c r="C49" s="1282"/>
      <c r="D49" s="106"/>
      <c r="E49" s="1285" t="s">
        <v>38</v>
      </c>
      <c r="F49" s="1285"/>
      <c r="G49" s="1285"/>
      <c r="H49" s="1286"/>
      <c r="I49" s="107" t="s">
        <v>513</v>
      </c>
      <c r="J49" s="108" t="s">
        <v>513</v>
      </c>
      <c r="K49" s="108" t="s">
        <v>513</v>
      </c>
      <c r="L49" s="108" t="s">
        <v>513</v>
      </c>
      <c r="M49" s="109" t="s">
        <v>513</v>
      </c>
    </row>
    <row r="50" spans="2:13" ht="27.75" customHeight="1" x14ac:dyDescent="0.15">
      <c r="B50" s="1290" t="s">
        <v>39</v>
      </c>
      <c r="C50" s="1291"/>
      <c r="D50" s="112"/>
      <c r="E50" s="1285" t="s">
        <v>40</v>
      </c>
      <c r="F50" s="1285"/>
      <c r="G50" s="1285"/>
      <c r="H50" s="1286"/>
      <c r="I50" s="107">
        <v>1774</v>
      </c>
      <c r="J50" s="108">
        <v>1955</v>
      </c>
      <c r="K50" s="108">
        <v>2188</v>
      </c>
      <c r="L50" s="108">
        <v>2292</v>
      </c>
      <c r="M50" s="109">
        <v>2439</v>
      </c>
    </row>
    <row r="51" spans="2:13" ht="27.75" customHeight="1" x14ac:dyDescent="0.15">
      <c r="B51" s="1279"/>
      <c r="C51" s="1280"/>
      <c r="D51" s="106"/>
      <c r="E51" s="1285" t="s">
        <v>41</v>
      </c>
      <c r="F51" s="1285"/>
      <c r="G51" s="1285"/>
      <c r="H51" s="1286"/>
      <c r="I51" s="107" t="s">
        <v>513</v>
      </c>
      <c r="J51" s="108" t="s">
        <v>513</v>
      </c>
      <c r="K51" s="108" t="s">
        <v>513</v>
      </c>
      <c r="L51" s="108" t="s">
        <v>513</v>
      </c>
      <c r="M51" s="109" t="s">
        <v>513</v>
      </c>
    </row>
    <row r="52" spans="2:13" ht="27.75" customHeight="1" x14ac:dyDescent="0.15">
      <c r="B52" s="1281"/>
      <c r="C52" s="1282"/>
      <c r="D52" s="106"/>
      <c r="E52" s="1285" t="s">
        <v>42</v>
      </c>
      <c r="F52" s="1285"/>
      <c r="G52" s="1285"/>
      <c r="H52" s="1286"/>
      <c r="I52" s="107">
        <v>1933</v>
      </c>
      <c r="J52" s="108">
        <v>1810</v>
      </c>
      <c r="K52" s="108">
        <v>1797</v>
      </c>
      <c r="L52" s="108">
        <v>1811</v>
      </c>
      <c r="M52" s="109">
        <v>1704</v>
      </c>
    </row>
    <row r="53" spans="2:13" ht="27.75" customHeight="1" thickBot="1" x14ac:dyDescent="0.2">
      <c r="B53" s="1292" t="s">
        <v>43</v>
      </c>
      <c r="C53" s="1293"/>
      <c r="D53" s="113"/>
      <c r="E53" s="1294" t="s">
        <v>44</v>
      </c>
      <c r="F53" s="1294"/>
      <c r="G53" s="1294"/>
      <c r="H53" s="1295"/>
      <c r="I53" s="114">
        <v>-808</v>
      </c>
      <c r="J53" s="115">
        <v>-1005</v>
      </c>
      <c r="K53" s="115">
        <v>-1261</v>
      </c>
      <c r="L53" s="115">
        <v>-1370</v>
      </c>
      <c r="M53" s="116">
        <v>-1598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7ikRJ2AovXv13Pkf62qYIfWCFblNIQxD3wI8HTGoMvxW9Sr5thVk5qSVLwrXnroazFv+bkLu8J6/oK1SN7Ibw==" saltValue="/gTnQtp2vCqnIdIoeg7y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52"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47</v>
      </c>
      <c r="D55" s="1304"/>
      <c r="E55" s="1305"/>
      <c r="F55" s="128">
        <v>1224</v>
      </c>
      <c r="G55" s="128">
        <v>1278</v>
      </c>
      <c r="H55" s="129">
        <v>1338</v>
      </c>
    </row>
    <row r="56" spans="2:8" ht="52.5" customHeight="1" x14ac:dyDescent="0.15">
      <c r="B56" s="130"/>
      <c r="C56" s="1306" t="s">
        <v>48</v>
      </c>
      <c r="D56" s="1306"/>
      <c r="E56" s="1307"/>
      <c r="F56" s="131">
        <v>105</v>
      </c>
      <c r="G56" s="131">
        <v>110</v>
      </c>
      <c r="H56" s="132">
        <v>115</v>
      </c>
    </row>
    <row r="57" spans="2:8" ht="53.25" customHeight="1" x14ac:dyDescent="0.15">
      <c r="B57" s="130"/>
      <c r="C57" s="1308" t="s">
        <v>49</v>
      </c>
      <c r="D57" s="1308"/>
      <c r="E57" s="1309"/>
      <c r="F57" s="133">
        <v>764</v>
      </c>
      <c r="G57" s="133">
        <v>824</v>
      </c>
      <c r="H57" s="134">
        <v>872</v>
      </c>
    </row>
    <row r="58" spans="2:8" ht="45.75" customHeight="1" x14ac:dyDescent="0.15">
      <c r="B58" s="135"/>
      <c r="C58" s="1296" t="s">
        <v>584</v>
      </c>
      <c r="D58" s="1297"/>
      <c r="E58" s="1298"/>
      <c r="F58" s="136">
        <v>754</v>
      </c>
      <c r="G58" s="136">
        <v>814</v>
      </c>
      <c r="H58" s="137">
        <v>862</v>
      </c>
    </row>
    <row r="59" spans="2:8" ht="45.75" customHeight="1" x14ac:dyDescent="0.15">
      <c r="B59" s="135"/>
      <c r="C59" s="1296" t="s">
        <v>585</v>
      </c>
      <c r="D59" s="1297"/>
      <c r="E59" s="1298"/>
      <c r="F59" s="136">
        <v>5</v>
      </c>
      <c r="G59" s="136">
        <v>5</v>
      </c>
      <c r="H59" s="137">
        <v>5</v>
      </c>
    </row>
    <row r="60" spans="2:8" ht="45.75" customHeight="1" x14ac:dyDescent="0.15">
      <c r="B60" s="135"/>
      <c r="C60" s="1296" t="s">
        <v>586</v>
      </c>
      <c r="D60" s="1297"/>
      <c r="E60" s="1298"/>
      <c r="F60" s="136">
        <v>3</v>
      </c>
      <c r="G60" s="136">
        <v>3</v>
      </c>
      <c r="H60" s="137">
        <v>3</v>
      </c>
    </row>
    <row r="61" spans="2:8" ht="45.75" customHeight="1" x14ac:dyDescent="0.15">
      <c r="B61" s="135"/>
      <c r="C61" s="1296" t="s">
        <v>587</v>
      </c>
      <c r="D61" s="1297"/>
      <c r="E61" s="1298"/>
      <c r="F61" s="136">
        <v>2</v>
      </c>
      <c r="G61" s="136">
        <v>2</v>
      </c>
      <c r="H61" s="137">
        <v>2</v>
      </c>
    </row>
    <row r="62" spans="2:8" ht="45.75" customHeight="1" thickBot="1" x14ac:dyDescent="0.2">
      <c r="B62" s="138"/>
      <c r="C62" s="1299"/>
      <c r="D62" s="1300"/>
      <c r="E62" s="1301"/>
      <c r="F62" s="139"/>
      <c r="G62" s="139"/>
      <c r="H62" s="140"/>
    </row>
    <row r="63" spans="2:8" ht="52.5" customHeight="1" thickBot="1" x14ac:dyDescent="0.2">
      <c r="B63" s="141"/>
      <c r="C63" s="1302" t="s">
        <v>50</v>
      </c>
      <c r="D63" s="1302"/>
      <c r="E63" s="1303"/>
      <c r="F63" s="142">
        <v>2092</v>
      </c>
      <c r="G63" s="142">
        <v>2212</v>
      </c>
      <c r="H63" s="143">
        <v>2324</v>
      </c>
    </row>
    <row r="64" spans="2:8" ht="15" customHeight="1" x14ac:dyDescent="0.15"/>
  </sheetData>
  <sheetProtection algorithmName="SHA-512" hashValue="FOhh1aziah2HGJW43boA+ZxhboLSB5aDnGceN3mYf0KiSj+SxATIHhgCj8QLWfxpBmOsq0Psew5/3GjdccYM/g==" saltValue="woM6n+FuyPuRkGwMuTow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6F503-EBB6-4077-9F23-9E3569474C5B}">
  <sheetPr>
    <pageSetUpPr fitToPage="1"/>
  </sheetPr>
  <dimension ref="A1:WZM160"/>
  <sheetViews>
    <sheetView showGridLines="0" tabSelected="1"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424"/>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600</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593</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87"/>
      <c r="G51" s="1326"/>
      <c r="H51" s="1326"/>
      <c r="I51" s="1328"/>
      <c r="J51" s="1328"/>
      <c r="K51" s="1327"/>
      <c r="L51" s="1327"/>
      <c r="M51" s="1327"/>
      <c r="N51" s="1327"/>
      <c r="AM51" s="394"/>
      <c r="AN51" s="1324" t="s">
        <v>592</v>
      </c>
      <c r="AO51" s="1324"/>
      <c r="AP51" s="1324"/>
      <c r="AQ51" s="1324"/>
      <c r="AR51" s="1324"/>
      <c r="AS51" s="1324"/>
      <c r="AT51" s="1324"/>
      <c r="AU51" s="1324"/>
      <c r="AV51" s="1324"/>
      <c r="AW51" s="1324"/>
      <c r="AX51" s="1324"/>
      <c r="AY51" s="1324"/>
      <c r="AZ51" s="1324"/>
      <c r="BA51" s="1324"/>
      <c r="BB51" s="1324" t="s">
        <v>590</v>
      </c>
      <c r="BC51" s="1324"/>
      <c r="BD51" s="1324"/>
      <c r="BE51" s="1324"/>
      <c r="BF51" s="1324"/>
      <c r="BG51" s="1324"/>
      <c r="BH51" s="1324"/>
      <c r="BI51" s="1324"/>
      <c r="BJ51" s="1324"/>
      <c r="BK51" s="1324"/>
      <c r="BL51" s="1324"/>
      <c r="BM51" s="1324"/>
      <c r="BN51" s="1324"/>
      <c r="BO51" s="1324"/>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5" x14ac:dyDescent="0.15">
      <c r="B52" s="387"/>
      <c r="G52" s="1326"/>
      <c r="H52" s="1326"/>
      <c r="I52" s="1328"/>
      <c r="J52" s="1328"/>
      <c r="K52" s="1327"/>
      <c r="L52" s="1327"/>
      <c r="M52" s="1327"/>
      <c r="N52" s="1327"/>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2"/>
      <c r="B53" s="387"/>
      <c r="G53" s="1326"/>
      <c r="H53" s="1326"/>
      <c r="I53" s="1319"/>
      <c r="J53" s="1319"/>
      <c r="K53" s="1327"/>
      <c r="L53" s="1327"/>
      <c r="M53" s="1327"/>
      <c r="N53" s="1327"/>
      <c r="AM53" s="394"/>
      <c r="AN53" s="1324"/>
      <c r="AO53" s="1324"/>
      <c r="AP53" s="1324"/>
      <c r="AQ53" s="1324"/>
      <c r="AR53" s="1324"/>
      <c r="AS53" s="1324"/>
      <c r="AT53" s="1324"/>
      <c r="AU53" s="1324"/>
      <c r="AV53" s="1324"/>
      <c r="AW53" s="1324"/>
      <c r="AX53" s="1324"/>
      <c r="AY53" s="1324"/>
      <c r="AZ53" s="1324"/>
      <c r="BA53" s="1324"/>
      <c r="BB53" s="1324" t="s">
        <v>596</v>
      </c>
      <c r="BC53" s="1324"/>
      <c r="BD53" s="1324"/>
      <c r="BE53" s="1324"/>
      <c r="BF53" s="1324"/>
      <c r="BG53" s="1324"/>
      <c r="BH53" s="1324"/>
      <c r="BI53" s="1324"/>
      <c r="BJ53" s="1324"/>
      <c r="BK53" s="1324"/>
      <c r="BL53" s="1324"/>
      <c r="BM53" s="1324"/>
      <c r="BN53" s="1324"/>
      <c r="BO53" s="1324"/>
      <c r="BP53" s="1325">
        <v>59.5</v>
      </c>
      <c r="BQ53" s="1325"/>
      <c r="BR53" s="1325"/>
      <c r="BS53" s="1325"/>
      <c r="BT53" s="1325"/>
      <c r="BU53" s="1325"/>
      <c r="BV53" s="1325"/>
      <c r="BW53" s="1325"/>
      <c r="BX53" s="1325">
        <v>60.8</v>
      </c>
      <c r="BY53" s="1325"/>
      <c r="BZ53" s="1325"/>
      <c r="CA53" s="1325"/>
      <c r="CB53" s="1325"/>
      <c r="CC53" s="1325"/>
      <c r="CD53" s="1325"/>
      <c r="CE53" s="1325"/>
      <c r="CF53" s="1325">
        <v>62.6</v>
      </c>
      <c r="CG53" s="1325"/>
      <c r="CH53" s="1325"/>
      <c r="CI53" s="1325"/>
      <c r="CJ53" s="1325"/>
      <c r="CK53" s="1325"/>
      <c r="CL53" s="1325"/>
      <c r="CM53" s="1325"/>
      <c r="CN53" s="1325">
        <v>64.2</v>
      </c>
      <c r="CO53" s="1325"/>
      <c r="CP53" s="1325"/>
      <c r="CQ53" s="1325"/>
      <c r="CR53" s="1325"/>
      <c r="CS53" s="1325"/>
      <c r="CT53" s="1325"/>
      <c r="CU53" s="1325"/>
      <c r="CV53" s="1325">
        <v>66.099999999999994</v>
      </c>
      <c r="CW53" s="1325"/>
      <c r="CX53" s="1325"/>
      <c r="CY53" s="1325"/>
      <c r="CZ53" s="1325"/>
      <c r="DA53" s="1325"/>
      <c r="DB53" s="1325"/>
      <c r="DC53" s="1325"/>
    </row>
    <row r="54" spans="1:109" ht="13.5" x14ac:dyDescent="0.15">
      <c r="A54" s="402"/>
      <c r="B54" s="387"/>
      <c r="G54" s="1326"/>
      <c r="H54" s="1326"/>
      <c r="I54" s="1319"/>
      <c r="J54" s="1319"/>
      <c r="K54" s="1327"/>
      <c r="L54" s="1327"/>
      <c r="M54" s="1327"/>
      <c r="N54" s="1327"/>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2"/>
      <c r="B55" s="387"/>
      <c r="G55" s="1319"/>
      <c r="H55" s="1319"/>
      <c r="I55" s="1319"/>
      <c r="J55" s="1319"/>
      <c r="K55" s="1327"/>
      <c r="L55" s="1327"/>
      <c r="M55" s="1327"/>
      <c r="N55" s="1327"/>
      <c r="AN55" s="1323" t="s">
        <v>591</v>
      </c>
      <c r="AO55" s="1323"/>
      <c r="AP55" s="1323"/>
      <c r="AQ55" s="1323"/>
      <c r="AR55" s="1323"/>
      <c r="AS55" s="1323"/>
      <c r="AT55" s="1323"/>
      <c r="AU55" s="1323"/>
      <c r="AV55" s="1323"/>
      <c r="AW55" s="1323"/>
      <c r="AX55" s="1323"/>
      <c r="AY55" s="1323"/>
      <c r="AZ55" s="1323"/>
      <c r="BA55" s="1323"/>
      <c r="BB55" s="1324" t="s">
        <v>590</v>
      </c>
      <c r="BC55" s="1324"/>
      <c r="BD55" s="1324"/>
      <c r="BE55" s="1324"/>
      <c r="BF55" s="1324"/>
      <c r="BG55" s="1324"/>
      <c r="BH55" s="1324"/>
      <c r="BI55" s="1324"/>
      <c r="BJ55" s="1324"/>
      <c r="BK55" s="1324"/>
      <c r="BL55" s="1324"/>
      <c r="BM55" s="1324"/>
      <c r="BN55" s="1324"/>
      <c r="BO55" s="1324"/>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5" x14ac:dyDescent="0.15">
      <c r="A56" s="402"/>
      <c r="B56" s="387"/>
      <c r="G56" s="1319"/>
      <c r="H56" s="1319"/>
      <c r="I56" s="1319"/>
      <c r="J56" s="1319"/>
      <c r="K56" s="1327"/>
      <c r="L56" s="1327"/>
      <c r="M56" s="1327"/>
      <c r="N56" s="1327"/>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ht="13.5" x14ac:dyDescent="0.15">
      <c r="B57" s="408"/>
      <c r="G57" s="1319"/>
      <c r="H57" s="1319"/>
      <c r="I57" s="1329"/>
      <c r="J57" s="1329"/>
      <c r="K57" s="1327"/>
      <c r="L57" s="1327"/>
      <c r="M57" s="1327"/>
      <c r="N57" s="1327"/>
      <c r="AM57" s="386"/>
      <c r="AN57" s="1323"/>
      <c r="AO57" s="1323"/>
      <c r="AP57" s="1323"/>
      <c r="AQ57" s="1323"/>
      <c r="AR57" s="1323"/>
      <c r="AS57" s="1323"/>
      <c r="AT57" s="1323"/>
      <c r="AU57" s="1323"/>
      <c r="AV57" s="1323"/>
      <c r="AW57" s="1323"/>
      <c r="AX57" s="1323"/>
      <c r="AY57" s="1323"/>
      <c r="AZ57" s="1323"/>
      <c r="BA57" s="1323"/>
      <c r="BB57" s="1324" t="s">
        <v>596</v>
      </c>
      <c r="BC57" s="1324"/>
      <c r="BD57" s="1324"/>
      <c r="BE57" s="1324"/>
      <c r="BF57" s="1324"/>
      <c r="BG57" s="1324"/>
      <c r="BH57" s="1324"/>
      <c r="BI57" s="1324"/>
      <c r="BJ57" s="1324"/>
      <c r="BK57" s="1324"/>
      <c r="BL57" s="1324"/>
      <c r="BM57" s="1324"/>
      <c r="BN57" s="1324"/>
      <c r="BO57" s="1324"/>
      <c r="BP57" s="1325">
        <v>54.2</v>
      </c>
      <c r="BQ57" s="1325"/>
      <c r="BR57" s="1325"/>
      <c r="BS57" s="1325"/>
      <c r="BT57" s="1325"/>
      <c r="BU57" s="1325"/>
      <c r="BV57" s="1325"/>
      <c r="BW57" s="1325"/>
      <c r="BX57" s="1325">
        <v>56.3</v>
      </c>
      <c r="BY57" s="1325"/>
      <c r="BZ57" s="1325"/>
      <c r="CA57" s="1325"/>
      <c r="CB57" s="1325"/>
      <c r="CC57" s="1325"/>
      <c r="CD57" s="1325"/>
      <c r="CE57" s="1325"/>
      <c r="CF57" s="1325">
        <v>57.6</v>
      </c>
      <c r="CG57" s="1325"/>
      <c r="CH57" s="1325"/>
      <c r="CI57" s="1325"/>
      <c r="CJ57" s="1325"/>
      <c r="CK57" s="1325"/>
      <c r="CL57" s="1325"/>
      <c r="CM57" s="1325"/>
      <c r="CN57" s="1325">
        <v>58.8</v>
      </c>
      <c r="CO57" s="1325"/>
      <c r="CP57" s="1325"/>
      <c r="CQ57" s="1325"/>
      <c r="CR57" s="1325"/>
      <c r="CS57" s="1325"/>
      <c r="CT57" s="1325"/>
      <c r="CU57" s="1325"/>
      <c r="CV57" s="1325">
        <v>59.5</v>
      </c>
      <c r="CW57" s="1325"/>
      <c r="CX57" s="1325"/>
      <c r="CY57" s="1325"/>
      <c r="CZ57" s="1325"/>
      <c r="DA57" s="1325"/>
      <c r="DB57" s="1325"/>
      <c r="DC57" s="1325"/>
      <c r="DD57" s="413"/>
      <c r="DE57" s="408"/>
    </row>
    <row r="58" spans="1:109" s="402" customFormat="1" ht="13.5" x14ac:dyDescent="0.15">
      <c r="A58" s="386"/>
      <c r="B58" s="408"/>
      <c r="G58" s="1319"/>
      <c r="H58" s="1319"/>
      <c r="I58" s="1329"/>
      <c r="J58" s="1329"/>
      <c r="K58" s="1327"/>
      <c r="L58" s="1327"/>
      <c r="M58" s="1327"/>
      <c r="N58" s="1327"/>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595</v>
      </c>
    </row>
    <row r="64" spans="1:109" ht="13.5" x14ac:dyDescent="0.15">
      <c r="B64" s="387"/>
      <c r="G64" s="403"/>
      <c r="I64" s="405"/>
      <c r="J64" s="405"/>
      <c r="K64" s="405"/>
      <c r="L64" s="405"/>
      <c r="M64" s="405"/>
      <c r="N64" s="404"/>
      <c r="AM64" s="403"/>
      <c r="AN64" s="403" t="s">
        <v>594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599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593</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ht="13.5" x14ac:dyDescent="0.15">
      <c r="B73" s="387"/>
      <c r="G73" s="1326"/>
      <c r="H73" s="1326"/>
      <c r="I73" s="1326"/>
      <c r="J73" s="1326"/>
      <c r="K73" s="1330"/>
      <c r="L73" s="1330"/>
      <c r="M73" s="1330"/>
      <c r="N73" s="1330"/>
      <c r="AM73" s="394"/>
      <c r="AN73" s="1324" t="s">
        <v>592</v>
      </c>
      <c r="AO73" s="1324"/>
      <c r="AP73" s="1324"/>
      <c r="AQ73" s="1324"/>
      <c r="AR73" s="1324"/>
      <c r="AS73" s="1324"/>
      <c r="AT73" s="1324"/>
      <c r="AU73" s="1324"/>
      <c r="AV73" s="1324"/>
      <c r="AW73" s="1324"/>
      <c r="AX73" s="1324"/>
      <c r="AY73" s="1324"/>
      <c r="AZ73" s="1324"/>
      <c r="BA73" s="1324"/>
      <c r="BB73" s="1324" t="s">
        <v>590</v>
      </c>
      <c r="BC73" s="1324"/>
      <c r="BD73" s="1324"/>
      <c r="BE73" s="1324"/>
      <c r="BF73" s="1324"/>
      <c r="BG73" s="1324"/>
      <c r="BH73" s="1324"/>
      <c r="BI73" s="1324"/>
      <c r="BJ73" s="1324"/>
      <c r="BK73" s="1324"/>
      <c r="BL73" s="1324"/>
      <c r="BM73" s="1324"/>
      <c r="BN73" s="1324"/>
      <c r="BO73" s="1324"/>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5" x14ac:dyDescent="0.15">
      <c r="B74" s="387"/>
      <c r="G74" s="1326"/>
      <c r="H74" s="1326"/>
      <c r="I74" s="1326"/>
      <c r="J74" s="1326"/>
      <c r="K74" s="1330"/>
      <c r="L74" s="1330"/>
      <c r="M74" s="1330"/>
      <c r="N74" s="1330"/>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7"/>
      <c r="G75" s="1326"/>
      <c r="H75" s="1326"/>
      <c r="I75" s="1319"/>
      <c r="J75" s="1319"/>
      <c r="K75" s="1327"/>
      <c r="L75" s="1327"/>
      <c r="M75" s="1327"/>
      <c r="N75" s="1327"/>
      <c r="AM75" s="394"/>
      <c r="AN75" s="1324"/>
      <c r="AO75" s="1324"/>
      <c r="AP75" s="1324"/>
      <c r="AQ75" s="1324"/>
      <c r="AR75" s="1324"/>
      <c r="AS75" s="1324"/>
      <c r="AT75" s="1324"/>
      <c r="AU75" s="1324"/>
      <c r="AV75" s="1324"/>
      <c r="AW75" s="1324"/>
      <c r="AX75" s="1324"/>
      <c r="AY75" s="1324"/>
      <c r="AZ75" s="1324"/>
      <c r="BA75" s="1324"/>
      <c r="BB75" s="1324" t="s">
        <v>589</v>
      </c>
      <c r="BC75" s="1324"/>
      <c r="BD75" s="1324"/>
      <c r="BE75" s="1324"/>
      <c r="BF75" s="1324"/>
      <c r="BG75" s="1324"/>
      <c r="BH75" s="1324"/>
      <c r="BI75" s="1324"/>
      <c r="BJ75" s="1324"/>
      <c r="BK75" s="1324"/>
      <c r="BL75" s="1324"/>
      <c r="BM75" s="1324"/>
      <c r="BN75" s="1324"/>
      <c r="BO75" s="1324"/>
      <c r="BP75" s="1325">
        <v>4</v>
      </c>
      <c r="BQ75" s="1325"/>
      <c r="BR75" s="1325"/>
      <c r="BS75" s="1325"/>
      <c r="BT75" s="1325"/>
      <c r="BU75" s="1325"/>
      <c r="BV75" s="1325"/>
      <c r="BW75" s="1325"/>
      <c r="BX75" s="1325">
        <v>2.8</v>
      </c>
      <c r="BY75" s="1325"/>
      <c r="BZ75" s="1325"/>
      <c r="CA75" s="1325"/>
      <c r="CB75" s="1325"/>
      <c r="CC75" s="1325"/>
      <c r="CD75" s="1325"/>
      <c r="CE75" s="1325"/>
      <c r="CF75" s="1325">
        <v>2.1</v>
      </c>
      <c r="CG75" s="1325"/>
      <c r="CH75" s="1325"/>
      <c r="CI75" s="1325"/>
      <c r="CJ75" s="1325"/>
      <c r="CK75" s="1325"/>
      <c r="CL75" s="1325"/>
      <c r="CM75" s="1325"/>
      <c r="CN75" s="1325">
        <v>1.9</v>
      </c>
      <c r="CO75" s="1325"/>
      <c r="CP75" s="1325"/>
      <c r="CQ75" s="1325"/>
      <c r="CR75" s="1325"/>
      <c r="CS75" s="1325"/>
      <c r="CT75" s="1325"/>
      <c r="CU75" s="1325"/>
      <c r="CV75" s="1325">
        <v>2.2000000000000002</v>
      </c>
      <c r="CW75" s="1325"/>
      <c r="CX75" s="1325"/>
      <c r="CY75" s="1325"/>
      <c r="CZ75" s="1325"/>
      <c r="DA75" s="1325"/>
      <c r="DB75" s="1325"/>
      <c r="DC75" s="1325"/>
    </row>
    <row r="76" spans="2:107" ht="13.5" x14ac:dyDescent="0.15">
      <c r="B76" s="387"/>
      <c r="G76" s="1326"/>
      <c r="H76" s="1326"/>
      <c r="I76" s="1319"/>
      <c r="J76" s="1319"/>
      <c r="K76" s="1327"/>
      <c r="L76" s="1327"/>
      <c r="M76" s="1327"/>
      <c r="N76" s="1327"/>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7"/>
      <c r="G77" s="1319"/>
      <c r="H77" s="1319"/>
      <c r="I77" s="1319"/>
      <c r="J77" s="1319"/>
      <c r="K77" s="1330"/>
      <c r="L77" s="1330"/>
      <c r="M77" s="1330"/>
      <c r="N77" s="1330"/>
      <c r="AN77" s="1323" t="s">
        <v>591</v>
      </c>
      <c r="AO77" s="1323"/>
      <c r="AP77" s="1323"/>
      <c r="AQ77" s="1323"/>
      <c r="AR77" s="1323"/>
      <c r="AS77" s="1323"/>
      <c r="AT77" s="1323"/>
      <c r="AU77" s="1323"/>
      <c r="AV77" s="1323"/>
      <c r="AW77" s="1323"/>
      <c r="AX77" s="1323"/>
      <c r="AY77" s="1323"/>
      <c r="AZ77" s="1323"/>
      <c r="BA77" s="1323"/>
      <c r="BB77" s="1324" t="s">
        <v>590</v>
      </c>
      <c r="BC77" s="1324"/>
      <c r="BD77" s="1324"/>
      <c r="BE77" s="1324"/>
      <c r="BF77" s="1324"/>
      <c r="BG77" s="1324"/>
      <c r="BH77" s="1324"/>
      <c r="BI77" s="1324"/>
      <c r="BJ77" s="1324"/>
      <c r="BK77" s="1324"/>
      <c r="BL77" s="1324"/>
      <c r="BM77" s="1324"/>
      <c r="BN77" s="1324"/>
      <c r="BO77" s="1324"/>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5" x14ac:dyDescent="0.15">
      <c r="B78" s="38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7"/>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4" t="s">
        <v>589</v>
      </c>
      <c r="BC79" s="1324"/>
      <c r="BD79" s="1324"/>
      <c r="BE79" s="1324"/>
      <c r="BF79" s="1324"/>
      <c r="BG79" s="1324"/>
      <c r="BH79" s="1324"/>
      <c r="BI79" s="1324"/>
      <c r="BJ79" s="1324"/>
      <c r="BK79" s="1324"/>
      <c r="BL79" s="1324"/>
      <c r="BM79" s="1324"/>
      <c r="BN79" s="1324"/>
      <c r="BO79" s="1324"/>
      <c r="BP79" s="1325">
        <v>7.8</v>
      </c>
      <c r="BQ79" s="1325"/>
      <c r="BR79" s="1325"/>
      <c r="BS79" s="1325"/>
      <c r="BT79" s="1325"/>
      <c r="BU79" s="1325"/>
      <c r="BV79" s="1325"/>
      <c r="BW79" s="1325"/>
      <c r="BX79" s="1325">
        <v>7.4</v>
      </c>
      <c r="BY79" s="1325"/>
      <c r="BZ79" s="1325"/>
      <c r="CA79" s="1325"/>
      <c r="CB79" s="1325"/>
      <c r="CC79" s="1325"/>
      <c r="CD79" s="1325"/>
      <c r="CE79" s="1325"/>
      <c r="CF79" s="1325">
        <v>7.1</v>
      </c>
      <c r="CG79" s="1325"/>
      <c r="CH79" s="1325"/>
      <c r="CI79" s="1325"/>
      <c r="CJ79" s="1325"/>
      <c r="CK79" s="1325"/>
      <c r="CL79" s="1325"/>
      <c r="CM79" s="1325"/>
      <c r="CN79" s="1325">
        <v>7.1</v>
      </c>
      <c r="CO79" s="1325"/>
      <c r="CP79" s="1325"/>
      <c r="CQ79" s="1325"/>
      <c r="CR79" s="1325"/>
      <c r="CS79" s="1325"/>
      <c r="CT79" s="1325"/>
      <c r="CU79" s="1325"/>
      <c r="CV79" s="1325">
        <v>7.3</v>
      </c>
      <c r="CW79" s="1325"/>
      <c r="CX79" s="1325"/>
      <c r="CY79" s="1325"/>
      <c r="CZ79" s="1325"/>
      <c r="DA79" s="1325"/>
      <c r="DB79" s="1325"/>
      <c r="DC79" s="1325"/>
    </row>
    <row r="80" spans="2:107" ht="13.5" x14ac:dyDescent="0.15">
      <c r="B80" s="387"/>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Si+8eCtkaEjFyY/lIzWf8FQpKXoLyC3Fvx0FNhW1ldUm0xdppjWvXzQ1A8N0GCvmfc2xOkR79CGO4nNsgI1E1w==" saltValue="G3tv2rjurBY3/AjihJf1TA=="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A1893-E3F7-4A90-B9BB-7F2B64E2FC92}">
  <sheetPr>
    <pageSetUpPr fitToPage="1"/>
  </sheetPr>
  <dimension ref="A1:DR125"/>
  <sheetViews>
    <sheetView showGridLines="0" tabSelected="1" topLeftCell="A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XThqc+3jtwpAKe92z92/J2xkM1OjmBXo6krEjx1rGgziQySwiPAwTvqOSjW10PNLS3B6MudLqcBUf8EKkoMWJA==" saltValue="Ojmy6OT5clhNbOKDg5a1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141B-7ADA-408B-833B-9E3C01B362B7}">
  <sheetPr>
    <pageSetUpPr fitToPage="1"/>
  </sheetPr>
  <dimension ref="A1:DR125"/>
  <sheetViews>
    <sheetView showGridLines="0" tabSelected="1" topLeftCell="A112"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GbWGP56W9AyILeX/bkDacg7xUlRdp5kS+7hMpKRLfmZOtPdUs696/TFaMXTJbd8M41UGV/Xkycu0krvjcwRjPg==" saltValue="50AqgOTDHZhf3DikAQKV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181481</v>
      </c>
      <c r="E3" s="162"/>
      <c r="F3" s="163">
        <v>280458</v>
      </c>
      <c r="G3" s="164"/>
      <c r="H3" s="165"/>
    </row>
    <row r="4" spans="1:8" x14ac:dyDescent="0.15">
      <c r="A4" s="166"/>
      <c r="B4" s="167"/>
      <c r="C4" s="168"/>
      <c r="D4" s="169">
        <v>50411</v>
      </c>
      <c r="E4" s="170"/>
      <c r="F4" s="171">
        <v>127286</v>
      </c>
      <c r="G4" s="172"/>
      <c r="H4" s="173"/>
    </row>
    <row r="5" spans="1:8" x14ac:dyDescent="0.15">
      <c r="A5" s="154" t="s">
        <v>547</v>
      </c>
      <c r="B5" s="159"/>
      <c r="C5" s="160"/>
      <c r="D5" s="161">
        <v>137356</v>
      </c>
      <c r="E5" s="162"/>
      <c r="F5" s="163">
        <v>291945</v>
      </c>
      <c r="G5" s="164"/>
      <c r="H5" s="165"/>
    </row>
    <row r="6" spans="1:8" x14ac:dyDescent="0.15">
      <c r="A6" s="166"/>
      <c r="B6" s="167"/>
      <c r="C6" s="168"/>
      <c r="D6" s="169">
        <v>54198</v>
      </c>
      <c r="E6" s="170"/>
      <c r="F6" s="171">
        <v>127651</v>
      </c>
      <c r="G6" s="172"/>
      <c r="H6" s="173"/>
    </row>
    <row r="7" spans="1:8" x14ac:dyDescent="0.15">
      <c r="A7" s="154" t="s">
        <v>548</v>
      </c>
      <c r="B7" s="159"/>
      <c r="C7" s="160"/>
      <c r="D7" s="161">
        <v>156322</v>
      </c>
      <c r="E7" s="162"/>
      <c r="F7" s="163">
        <v>291173</v>
      </c>
      <c r="G7" s="164"/>
      <c r="H7" s="165"/>
    </row>
    <row r="8" spans="1:8" x14ac:dyDescent="0.15">
      <c r="A8" s="166"/>
      <c r="B8" s="167"/>
      <c r="C8" s="168"/>
      <c r="D8" s="169">
        <v>111272</v>
      </c>
      <c r="E8" s="170"/>
      <c r="F8" s="171">
        <v>119071</v>
      </c>
      <c r="G8" s="172"/>
      <c r="H8" s="173"/>
    </row>
    <row r="9" spans="1:8" x14ac:dyDescent="0.15">
      <c r="A9" s="154" t="s">
        <v>549</v>
      </c>
      <c r="B9" s="159"/>
      <c r="C9" s="160"/>
      <c r="D9" s="161">
        <v>137084</v>
      </c>
      <c r="E9" s="162"/>
      <c r="F9" s="163">
        <v>271581</v>
      </c>
      <c r="G9" s="164"/>
      <c r="H9" s="165"/>
    </row>
    <row r="10" spans="1:8" x14ac:dyDescent="0.15">
      <c r="A10" s="166"/>
      <c r="B10" s="167"/>
      <c r="C10" s="168"/>
      <c r="D10" s="169">
        <v>115456</v>
      </c>
      <c r="E10" s="170"/>
      <c r="F10" s="171">
        <v>117844</v>
      </c>
      <c r="G10" s="172"/>
      <c r="H10" s="173"/>
    </row>
    <row r="11" spans="1:8" x14ac:dyDescent="0.15">
      <c r="A11" s="154" t="s">
        <v>550</v>
      </c>
      <c r="B11" s="159"/>
      <c r="C11" s="160"/>
      <c r="D11" s="161">
        <v>84432</v>
      </c>
      <c r="E11" s="162"/>
      <c r="F11" s="163">
        <v>268375</v>
      </c>
      <c r="G11" s="164"/>
      <c r="H11" s="165"/>
    </row>
    <row r="12" spans="1:8" x14ac:dyDescent="0.15">
      <c r="A12" s="166"/>
      <c r="B12" s="167"/>
      <c r="C12" s="174"/>
      <c r="D12" s="169">
        <v>53308</v>
      </c>
      <c r="E12" s="170"/>
      <c r="F12" s="171">
        <v>119602</v>
      </c>
      <c r="G12" s="172"/>
      <c r="H12" s="173"/>
    </row>
    <row r="13" spans="1:8" x14ac:dyDescent="0.15">
      <c r="A13" s="154"/>
      <c r="B13" s="159"/>
      <c r="C13" s="175"/>
      <c r="D13" s="176">
        <v>139335</v>
      </c>
      <c r="E13" s="177"/>
      <c r="F13" s="178">
        <v>280706</v>
      </c>
      <c r="G13" s="179"/>
      <c r="H13" s="165"/>
    </row>
    <row r="14" spans="1:8" x14ac:dyDescent="0.15">
      <c r="A14" s="166"/>
      <c r="B14" s="167"/>
      <c r="C14" s="168"/>
      <c r="D14" s="169">
        <v>76929</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4.5999999999999996</v>
      </c>
      <c r="C19" s="180">
        <f>ROUND(VALUE(SUBSTITUTE(実質収支比率等に係る経年分析!G$48,"▲","-")),2)</f>
        <v>2.71</v>
      </c>
      <c r="D19" s="180">
        <f>ROUND(VALUE(SUBSTITUTE(実質収支比率等に係る経年分析!H$48,"▲","-")),2)</f>
        <v>1.82</v>
      </c>
      <c r="E19" s="180">
        <f>ROUND(VALUE(SUBSTITUTE(実質収支比率等に係る経年分析!I$48,"▲","-")),2)</f>
        <v>2.27</v>
      </c>
      <c r="F19" s="180">
        <f>ROUND(VALUE(SUBSTITUTE(実質収支比率等に係る経年分析!J$48,"▲","-")),2)</f>
        <v>2.65</v>
      </c>
    </row>
    <row r="20" spans="1:11" x14ac:dyDescent="0.15">
      <c r="A20" s="180" t="s">
        <v>54</v>
      </c>
      <c r="B20" s="180">
        <f>ROUND(VALUE(SUBSTITUTE(実質収支比率等に係る経年分析!F$47,"▲","-")),2)</f>
        <v>53.24</v>
      </c>
      <c r="C20" s="180">
        <f>ROUND(VALUE(SUBSTITUTE(実質収支比率等に係る経年分析!G$47,"▲","-")),2)</f>
        <v>68.150000000000006</v>
      </c>
      <c r="D20" s="180">
        <f>ROUND(VALUE(SUBSTITUTE(実質収支比率等に係る経年分析!H$47,"▲","-")),2)</f>
        <v>78.3</v>
      </c>
      <c r="E20" s="180">
        <f>ROUND(VALUE(SUBSTITUTE(実質収支比率等に係る経年分析!I$47,"▲","-")),2)</f>
        <v>82.95</v>
      </c>
      <c r="F20" s="180">
        <f>ROUND(VALUE(SUBSTITUTE(実質収支比率等に係る経年分析!J$47,"▲","-")),2)</f>
        <v>88.66</v>
      </c>
    </row>
    <row r="21" spans="1:11" x14ac:dyDescent="0.15">
      <c r="A21" s="180" t="s">
        <v>55</v>
      </c>
      <c r="B21" s="180">
        <f>IF(ISNUMBER(VALUE(SUBSTITUTE(実質収支比率等に係る経年分析!F$49,"▲","-"))),ROUND(VALUE(SUBSTITUTE(実質収支比率等に係る経年分析!F$49,"▲","-")),2),NA())</f>
        <v>10.92</v>
      </c>
      <c r="C21" s="180">
        <f>IF(ISNUMBER(VALUE(SUBSTITUTE(実質収支比率等に係る経年分析!G$49,"▲","-"))),ROUND(VALUE(SUBSTITUTE(実質収支比率等に係る経年分析!G$49,"▲","-")),2),NA())</f>
        <v>7.57</v>
      </c>
      <c r="D21" s="180">
        <f>IF(ISNUMBER(VALUE(SUBSTITUTE(実質収支比率等に係る経年分析!H$49,"▲","-"))),ROUND(VALUE(SUBSTITUTE(実質収支比率等に係る経年分析!H$49,"▲","-")),2),NA())</f>
        <v>5.03</v>
      </c>
      <c r="E21" s="180">
        <f>IF(ISNUMBER(VALUE(SUBSTITUTE(実質収支比率等に係る経年分析!I$49,"▲","-"))),ROUND(VALUE(SUBSTITUTE(実質収支比率等に係る経年分析!I$49,"▲","-")),2),NA())</f>
        <v>3.13</v>
      </c>
      <c r="F21" s="180">
        <f>IF(ISNUMBER(VALUE(SUBSTITUTE(実質収支比率等に係る経年分析!J$49,"▲","-"))),ROUND(VALUE(SUBSTITUTE(実質収支比率等に係る経年分析!J$49,"▲","-")),2),NA())</f>
        <v>2.99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蓬田村学校給食センター特別会計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蓬田村後期高齢者医療特別会計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蓬田村介護保険特別会計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蓬田村簡易水道事業特別会計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蓬田村国民健康保険特別会計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蓬田村宅地造成事業特別会計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2.2599999999999998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204</v>
      </c>
      <c r="E42" s="182"/>
      <c r="F42" s="182"/>
      <c r="G42" s="182">
        <f>'実質公債費比率（分子）の構造'!L$52</f>
        <v>200</v>
      </c>
      <c r="H42" s="182"/>
      <c r="I42" s="182"/>
      <c r="J42" s="182">
        <f>'実質公債費比率（分子）の構造'!M$52</f>
        <v>188</v>
      </c>
      <c r="K42" s="182"/>
      <c r="L42" s="182"/>
      <c r="M42" s="182">
        <f>'実質公債費比率（分子）の構造'!N$52</f>
        <v>195</v>
      </c>
      <c r="N42" s="182"/>
      <c r="O42" s="182"/>
      <c r="P42" s="182">
        <f>'実質公債費比率（分子）の構造'!O$52</f>
        <v>181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v>
      </c>
      <c r="C45" s="182"/>
      <c r="D45" s="182"/>
      <c r="E45" s="182">
        <f>'実質公債費比率（分子）の構造'!L$49</f>
        <v>5</v>
      </c>
      <c r="F45" s="182"/>
      <c r="G45" s="182"/>
      <c r="H45" s="182">
        <f>'実質公債費比率（分子）の構造'!M$49</f>
        <v>6</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49</v>
      </c>
      <c r="C46" s="182"/>
      <c r="D46" s="182"/>
      <c r="E46" s="182">
        <f>'実質公債費比率（分子）の構造'!L$48</f>
        <v>43</v>
      </c>
      <c r="F46" s="182"/>
      <c r="G46" s="182"/>
      <c r="H46" s="182">
        <f>'実質公債費比率（分子）の構造'!M$48</f>
        <v>45</v>
      </c>
      <c r="I46" s="182"/>
      <c r="J46" s="182"/>
      <c r="K46" s="182">
        <f>'実質公債費比率（分子）の構造'!N$48</f>
        <v>45</v>
      </c>
      <c r="L46" s="182"/>
      <c r="M46" s="182"/>
      <c r="N46" s="182">
        <f>'実質公債費比率（分子）の構造'!O$48</f>
        <v>39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191</v>
      </c>
      <c r="C49" s="182"/>
      <c r="D49" s="182"/>
      <c r="E49" s="182">
        <f>'実質公債費比率（分子）の構造'!L$45</f>
        <v>180</v>
      </c>
      <c r="F49" s="182"/>
      <c r="G49" s="182"/>
      <c r="H49" s="182">
        <f>'実質公債費比率（分子）の構造'!M$45</f>
        <v>160</v>
      </c>
      <c r="I49" s="182"/>
      <c r="J49" s="182"/>
      <c r="K49" s="182">
        <f>'実質公債費比率（分子）の構造'!N$45</f>
        <v>175</v>
      </c>
      <c r="L49" s="182"/>
      <c r="M49" s="182"/>
      <c r="N49" s="182">
        <f>'実質公債費比率（分子）の構造'!O$45</f>
        <v>174</v>
      </c>
      <c r="O49" s="182"/>
      <c r="P49" s="182"/>
    </row>
    <row r="50" spans="1:16" x14ac:dyDescent="0.15">
      <c r="A50" s="182" t="s">
        <v>70</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30</v>
      </c>
      <c r="M50" s="182" t="e">
        <f>NA()</f>
        <v>#N/A</v>
      </c>
      <c r="N50" s="182" t="e">
        <f>NA()</f>
        <v>#N/A</v>
      </c>
      <c r="O50" s="182">
        <f>IF(ISNUMBER('実質公債費比率（分子）の構造'!O$53),'実質公債費比率（分子）の構造'!O$53,NA())</f>
        <v>37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1933</v>
      </c>
      <c r="E56" s="181"/>
      <c r="F56" s="181"/>
      <c r="G56" s="181">
        <f>'将来負担比率（分子）の構造'!J$52</f>
        <v>1810</v>
      </c>
      <c r="H56" s="181"/>
      <c r="I56" s="181"/>
      <c r="J56" s="181">
        <f>'将来負担比率（分子）の構造'!K$52</f>
        <v>1797</v>
      </c>
      <c r="K56" s="181"/>
      <c r="L56" s="181"/>
      <c r="M56" s="181">
        <f>'将来負担比率（分子）の構造'!L$52</f>
        <v>1811</v>
      </c>
      <c r="N56" s="181"/>
      <c r="O56" s="181"/>
      <c r="P56" s="181">
        <f>'将来負担比率（分子）の構造'!M$52</f>
        <v>1704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1774</v>
      </c>
      <c r="E58" s="181"/>
      <c r="F58" s="181"/>
      <c r="G58" s="181">
        <f>'将来負担比率（分子）の構造'!J$50</f>
        <v>1955</v>
      </c>
      <c r="H58" s="181"/>
      <c r="I58" s="181"/>
      <c r="J58" s="181">
        <f>'将来負担比率（分子）の構造'!K$50</f>
        <v>2188</v>
      </c>
      <c r="K58" s="181"/>
      <c r="L58" s="181"/>
      <c r="M58" s="181">
        <f>'将来負担比率（分子）の構造'!L$50</f>
        <v>2292</v>
      </c>
      <c r="N58" s="181"/>
      <c r="O58" s="181"/>
      <c r="P58" s="181">
        <f>'将来負担比率（分子）の構造'!M$50</f>
        <v>2439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423</v>
      </c>
      <c r="C62" s="181"/>
      <c r="D62" s="181"/>
      <c r="E62" s="181">
        <f>'将来負担比率（分子）の構造'!J$45</f>
        <v>407</v>
      </c>
      <c r="F62" s="181"/>
      <c r="G62" s="181"/>
      <c r="H62" s="181">
        <f>'将来負担比率（分子）の構造'!K$45</f>
        <v>371</v>
      </c>
      <c r="I62" s="181"/>
      <c r="J62" s="181"/>
      <c r="K62" s="181">
        <f>'将来負担比率（分子）の構造'!L$45</f>
        <v>344</v>
      </c>
      <c r="L62" s="181"/>
      <c r="M62" s="181"/>
      <c r="N62" s="181">
        <f>'将来負担比率（分子）の構造'!M$45</f>
        <v>324</v>
      </c>
      <c r="O62" s="181"/>
      <c r="P62" s="181"/>
    </row>
    <row r="63" spans="1:16" x14ac:dyDescent="0.15">
      <c r="A63" s="181" t="s">
        <v>33</v>
      </c>
      <c r="B63" s="181">
        <f>'将来負担比率（分子）の構造'!I$44</f>
        <v>49</v>
      </c>
      <c r="C63" s="181"/>
      <c r="D63" s="181"/>
      <c r="E63" s="181">
        <f>'将来負担比率（分子）の構造'!J$44</f>
        <v>45</v>
      </c>
      <c r="F63" s="181"/>
      <c r="G63" s="181"/>
      <c r="H63" s="181">
        <f>'将来負担比率（分子）の構造'!K$44</f>
        <v>41</v>
      </c>
      <c r="I63" s="181"/>
      <c r="J63" s="181"/>
      <c r="K63" s="181">
        <f>'将来負担比率（分子）の構造'!L$44</f>
        <v>37</v>
      </c>
      <c r="L63" s="181"/>
      <c r="M63" s="181"/>
      <c r="N63" s="181">
        <f>'将来負担比率（分子）の構造'!M$44</f>
        <v>34</v>
      </c>
      <c r="O63" s="181"/>
      <c r="P63" s="181"/>
    </row>
    <row r="64" spans="1:16" x14ac:dyDescent="0.15">
      <c r="A64" s="181" t="s">
        <v>32</v>
      </c>
      <c r="B64" s="181">
        <f>'将来負担比率（分子）の構造'!I$43</f>
        <v>551</v>
      </c>
      <c r="C64" s="181"/>
      <c r="D64" s="181"/>
      <c r="E64" s="181">
        <f>'将来負担比率（分子）の構造'!J$43</f>
        <v>524</v>
      </c>
      <c r="F64" s="181"/>
      <c r="G64" s="181"/>
      <c r="H64" s="181">
        <f>'将来負担比率（分子）の構造'!K$43</f>
        <v>476</v>
      </c>
      <c r="I64" s="181"/>
      <c r="J64" s="181"/>
      <c r="K64" s="181">
        <f>'将来負担比率（分子）の構造'!L$43</f>
        <v>428</v>
      </c>
      <c r="L64" s="181"/>
      <c r="M64" s="181"/>
      <c r="N64" s="181">
        <f>'将来負担比率（分子）の構造'!M$43</f>
        <v>377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1875</v>
      </c>
      <c r="C66" s="181"/>
      <c r="D66" s="181"/>
      <c r="E66" s="181">
        <f>'将来負担比率（分子）の構造'!J$41</f>
        <v>1784</v>
      </c>
      <c r="F66" s="181"/>
      <c r="G66" s="181"/>
      <c r="H66" s="181">
        <f>'将来負担比率（分子）の構造'!K$41</f>
        <v>1837</v>
      </c>
      <c r="I66" s="181"/>
      <c r="J66" s="181"/>
      <c r="K66" s="181">
        <f>'将来負担比率（分子）の構造'!L$41</f>
        <v>1924</v>
      </c>
      <c r="L66" s="181"/>
      <c r="M66" s="181"/>
      <c r="N66" s="181">
        <f>'将来負担比率（分子）の構造'!M$41</f>
        <v>1810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1224</v>
      </c>
      <c r="C72" s="185">
        <f>基金残高に係る経年分析!G55</f>
        <v>1278</v>
      </c>
      <c r="D72" s="185">
        <f>基金残高に係る経年分析!H55</f>
        <v>1338</v>
      </c>
    </row>
    <row r="73" spans="1:16" x14ac:dyDescent="0.15">
      <c r="A73" s="184" t="s">
        <v>77</v>
      </c>
      <c r="B73" s="185">
        <f>基金残高に係る経年分析!F56</f>
        <v>105</v>
      </c>
      <c r="C73" s="185">
        <f>基金残高に係る経年分析!G56</f>
        <v>110</v>
      </c>
      <c r="D73" s="185">
        <f>基金残高に係る経年分析!H56</f>
        <v>115</v>
      </c>
    </row>
    <row r="74" spans="1:16" x14ac:dyDescent="0.15">
      <c r="A74" s="184" t="s">
        <v>78</v>
      </c>
      <c r="B74" s="185">
        <f>基金残高に係る経年分析!F57</f>
        <v>764</v>
      </c>
      <c r="C74" s="185">
        <f>基金残高に係る経年分析!G57</f>
        <v>824</v>
      </c>
      <c r="D74" s="185">
        <f>基金残高に係る経年分析!H57</f>
        <v>872</v>
      </c>
    </row>
  </sheetData>
  <sheetProtection algorithmName="SHA-512" hashValue="2KwxjJ+O5/PRKbivSth7gmv0fdYd/GDu9bTa2088T4PeVdofCKQYsNLewdl5eqKKGvoNLFb9j3nfCJrayUIZ2Q==" saltValue="fSqAC1pMOcHFKWEUW7CG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0" t="s">
        <v>210</v>
      </c>
      <c r="DI1" s="661"/>
      <c r="DJ1" s="661"/>
      <c r="DK1" s="661"/>
      <c r="DL1" s="661"/>
      <c r="DM1" s="661"/>
      <c r="DN1" s="662"/>
      <c r="DO1" s="226"/>
      <c r="DP1" s="660" t="s">
        <v>211</v>
      </c>
      <c r="DQ1" s="661"/>
      <c r="DR1" s="661"/>
      <c r="DS1" s="661"/>
      <c r="DT1" s="661"/>
      <c r="DU1" s="661"/>
      <c r="DV1" s="661"/>
      <c r="DW1" s="661"/>
      <c r="DX1" s="661"/>
      <c r="DY1" s="661"/>
      <c r="DZ1" s="661"/>
      <c r="EA1" s="661"/>
      <c r="EB1" s="661"/>
      <c r="EC1" s="662"/>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3" t="s">
        <v>213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215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3" t="s">
        <v>1</v>
      </c>
      <c r="C4" s="664"/>
      <c r="D4" s="664"/>
      <c r="E4" s="664"/>
      <c r="F4" s="664"/>
      <c r="G4" s="664"/>
      <c r="H4" s="664"/>
      <c r="I4" s="664"/>
      <c r="J4" s="664"/>
      <c r="K4" s="664"/>
      <c r="L4" s="664"/>
      <c r="M4" s="664"/>
      <c r="N4" s="664"/>
      <c r="O4" s="664"/>
      <c r="P4" s="664"/>
      <c r="Q4" s="665"/>
      <c r="R4" s="663" t="s">
        <v>216</v>
      </c>
      <c r="S4" s="664"/>
      <c r="T4" s="664"/>
      <c r="U4" s="664"/>
      <c r="V4" s="664"/>
      <c r="W4" s="664"/>
      <c r="X4" s="664"/>
      <c r="Y4" s="665"/>
      <c r="Z4" s="663" t="s">
        <v>217</v>
      </c>
      <c r="AA4" s="664"/>
      <c r="AB4" s="664"/>
      <c r="AC4" s="665"/>
      <c r="AD4" s="663" t="s">
        <v>218</v>
      </c>
      <c r="AE4" s="664"/>
      <c r="AF4" s="664"/>
      <c r="AG4" s="664"/>
      <c r="AH4" s="664"/>
      <c r="AI4" s="664"/>
      <c r="AJ4" s="664"/>
      <c r="AK4" s="665"/>
      <c r="AL4" s="663" t="s">
        <v>217</v>
      </c>
      <c r="AM4" s="664"/>
      <c r="AN4" s="664"/>
      <c r="AO4" s="665"/>
      <c r="AP4" s="669" t="s">
        <v>219</v>
      </c>
      <c r="AQ4" s="669"/>
      <c r="AR4" s="669"/>
      <c r="AS4" s="669"/>
      <c r="AT4" s="669"/>
      <c r="AU4" s="669"/>
      <c r="AV4" s="669"/>
      <c r="AW4" s="669"/>
      <c r="AX4" s="669"/>
      <c r="AY4" s="669"/>
      <c r="AZ4" s="669"/>
      <c r="BA4" s="669"/>
      <c r="BB4" s="669"/>
      <c r="BC4" s="669"/>
      <c r="BD4" s="669"/>
      <c r="BE4" s="669"/>
      <c r="BF4" s="669"/>
      <c r="BG4" s="669" t="s">
        <v>220</v>
      </c>
      <c r="BH4" s="669"/>
      <c r="BI4" s="669"/>
      <c r="BJ4" s="669"/>
      <c r="BK4" s="669"/>
      <c r="BL4" s="669"/>
      <c r="BM4" s="669"/>
      <c r="BN4" s="669"/>
      <c r="BO4" s="669" t="s">
        <v>217</v>
      </c>
      <c r="BP4" s="669"/>
      <c r="BQ4" s="669"/>
      <c r="BR4" s="669"/>
      <c r="BS4" s="669" t="s">
        <v>221</v>
      </c>
      <c r="BT4" s="669"/>
      <c r="BU4" s="669"/>
      <c r="BV4" s="669"/>
      <c r="BW4" s="669"/>
      <c r="BX4" s="669"/>
      <c r="BY4" s="669"/>
      <c r="BZ4" s="669"/>
      <c r="CA4" s="669"/>
      <c r="CB4" s="669"/>
      <c r="CD4" s="666" t="s">
        <v>222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30" customFormat="1" ht="11.25" customHeight="1" x14ac:dyDescent="0.15">
      <c r="B5" s="670" t="s">
        <v>223</v>
      </c>
      <c r="C5" s="671"/>
      <c r="D5" s="671"/>
      <c r="E5" s="671"/>
      <c r="F5" s="671"/>
      <c r="G5" s="671"/>
      <c r="H5" s="671"/>
      <c r="I5" s="671"/>
      <c r="J5" s="671"/>
      <c r="K5" s="671"/>
      <c r="L5" s="671"/>
      <c r="M5" s="671"/>
      <c r="N5" s="671"/>
      <c r="O5" s="671"/>
      <c r="P5" s="671"/>
      <c r="Q5" s="672"/>
      <c r="R5" s="673">
        <v>266297</v>
      </c>
      <c r="S5" s="674"/>
      <c r="T5" s="674"/>
      <c r="U5" s="674"/>
      <c r="V5" s="674"/>
      <c r="W5" s="674"/>
      <c r="X5" s="674"/>
      <c r="Y5" s="675"/>
      <c r="Z5" s="676">
        <v>12.4</v>
      </c>
      <c r="AA5" s="676"/>
      <c r="AB5" s="676"/>
      <c r="AC5" s="676"/>
      <c r="AD5" s="677">
        <v>266297</v>
      </c>
      <c r="AE5" s="677"/>
      <c r="AF5" s="677"/>
      <c r="AG5" s="677"/>
      <c r="AH5" s="677"/>
      <c r="AI5" s="677"/>
      <c r="AJ5" s="677"/>
      <c r="AK5" s="677"/>
      <c r="AL5" s="678">
        <v>18</v>
      </c>
      <c r="AM5" s="679"/>
      <c r="AN5" s="679"/>
      <c r="AO5" s="680"/>
      <c r="AP5" s="670" t="s">
        <v>224</v>
      </c>
      <c r="AQ5" s="671"/>
      <c r="AR5" s="671"/>
      <c r="AS5" s="671"/>
      <c r="AT5" s="671"/>
      <c r="AU5" s="671"/>
      <c r="AV5" s="671"/>
      <c r="AW5" s="671"/>
      <c r="AX5" s="671"/>
      <c r="AY5" s="671"/>
      <c r="AZ5" s="671"/>
      <c r="BA5" s="671"/>
      <c r="BB5" s="671"/>
      <c r="BC5" s="671"/>
      <c r="BD5" s="671"/>
      <c r="BE5" s="671"/>
      <c r="BF5" s="672"/>
      <c r="BG5" s="684">
        <v>266297</v>
      </c>
      <c r="BH5" s="685"/>
      <c r="BI5" s="685"/>
      <c r="BJ5" s="685"/>
      <c r="BK5" s="685"/>
      <c r="BL5" s="685"/>
      <c r="BM5" s="685"/>
      <c r="BN5" s="686"/>
      <c r="BO5" s="687">
        <v>100</v>
      </c>
      <c r="BP5" s="687"/>
      <c r="BQ5" s="687"/>
      <c r="BR5" s="687"/>
      <c r="BS5" s="688">
        <v>735</v>
      </c>
      <c r="BT5" s="688"/>
      <c r="BU5" s="688"/>
      <c r="BV5" s="688"/>
      <c r="BW5" s="688"/>
      <c r="BX5" s="688"/>
      <c r="BY5" s="688"/>
      <c r="BZ5" s="688"/>
      <c r="CA5" s="688"/>
      <c r="CB5" s="692"/>
      <c r="CD5" s="666" t="s">
        <v>219</v>
      </c>
      <c r="CE5" s="667"/>
      <c r="CF5" s="667"/>
      <c r="CG5" s="667"/>
      <c r="CH5" s="667"/>
      <c r="CI5" s="667"/>
      <c r="CJ5" s="667"/>
      <c r="CK5" s="667"/>
      <c r="CL5" s="667"/>
      <c r="CM5" s="667"/>
      <c r="CN5" s="667"/>
      <c r="CO5" s="667"/>
      <c r="CP5" s="667"/>
      <c r="CQ5" s="668"/>
      <c r="CR5" s="666" t="s">
        <v>225</v>
      </c>
      <c r="CS5" s="667"/>
      <c r="CT5" s="667"/>
      <c r="CU5" s="667"/>
      <c r="CV5" s="667"/>
      <c r="CW5" s="667"/>
      <c r="CX5" s="667"/>
      <c r="CY5" s="668"/>
      <c r="CZ5" s="666" t="s">
        <v>217</v>
      </c>
      <c r="DA5" s="667"/>
      <c r="DB5" s="667"/>
      <c r="DC5" s="668"/>
      <c r="DD5" s="666" t="s">
        <v>226</v>
      </c>
      <c r="DE5" s="667"/>
      <c r="DF5" s="667"/>
      <c r="DG5" s="667"/>
      <c r="DH5" s="667"/>
      <c r="DI5" s="667"/>
      <c r="DJ5" s="667"/>
      <c r="DK5" s="667"/>
      <c r="DL5" s="667"/>
      <c r="DM5" s="667"/>
      <c r="DN5" s="667"/>
      <c r="DO5" s="667"/>
      <c r="DP5" s="668"/>
      <c r="DQ5" s="666" t="s">
        <v>227</v>
      </c>
      <c r="DR5" s="667"/>
      <c r="DS5" s="667"/>
      <c r="DT5" s="667"/>
      <c r="DU5" s="667"/>
      <c r="DV5" s="667"/>
      <c r="DW5" s="667"/>
      <c r="DX5" s="667"/>
      <c r="DY5" s="667"/>
      <c r="DZ5" s="667"/>
      <c r="EA5" s="667"/>
      <c r="EB5" s="667"/>
      <c r="EC5" s="668"/>
    </row>
    <row r="6" spans="2:143" ht="11.25" customHeight="1" x14ac:dyDescent="0.15">
      <c r="B6" s="681" t="s">
        <v>228</v>
      </c>
      <c r="C6" s="682"/>
      <c r="D6" s="682"/>
      <c r="E6" s="682"/>
      <c r="F6" s="682"/>
      <c r="G6" s="682"/>
      <c r="H6" s="682"/>
      <c r="I6" s="682"/>
      <c r="J6" s="682"/>
      <c r="K6" s="682"/>
      <c r="L6" s="682"/>
      <c r="M6" s="682"/>
      <c r="N6" s="682"/>
      <c r="O6" s="682"/>
      <c r="P6" s="682"/>
      <c r="Q6" s="683"/>
      <c r="R6" s="684">
        <v>31962</v>
      </c>
      <c r="S6" s="685"/>
      <c r="T6" s="685"/>
      <c r="U6" s="685"/>
      <c r="V6" s="685"/>
      <c r="W6" s="685"/>
      <c r="X6" s="685"/>
      <c r="Y6" s="686"/>
      <c r="Z6" s="687">
        <v>1.5</v>
      </c>
      <c r="AA6" s="687"/>
      <c r="AB6" s="687"/>
      <c r="AC6" s="687"/>
      <c r="AD6" s="688">
        <v>31962</v>
      </c>
      <c r="AE6" s="688"/>
      <c r="AF6" s="688"/>
      <c r="AG6" s="688"/>
      <c r="AH6" s="688"/>
      <c r="AI6" s="688"/>
      <c r="AJ6" s="688"/>
      <c r="AK6" s="688"/>
      <c r="AL6" s="689">
        <v>2.2000000000000002</v>
      </c>
      <c r="AM6" s="690"/>
      <c r="AN6" s="690"/>
      <c r="AO6" s="691"/>
      <c r="AP6" s="681" t="s">
        <v>229</v>
      </c>
      <c r="AQ6" s="682"/>
      <c r="AR6" s="682"/>
      <c r="AS6" s="682"/>
      <c r="AT6" s="682"/>
      <c r="AU6" s="682"/>
      <c r="AV6" s="682"/>
      <c r="AW6" s="682"/>
      <c r="AX6" s="682"/>
      <c r="AY6" s="682"/>
      <c r="AZ6" s="682"/>
      <c r="BA6" s="682"/>
      <c r="BB6" s="682"/>
      <c r="BC6" s="682"/>
      <c r="BD6" s="682"/>
      <c r="BE6" s="682"/>
      <c r="BF6" s="683"/>
      <c r="BG6" s="684">
        <v>266297</v>
      </c>
      <c r="BH6" s="685"/>
      <c r="BI6" s="685"/>
      <c r="BJ6" s="685"/>
      <c r="BK6" s="685"/>
      <c r="BL6" s="685"/>
      <c r="BM6" s="685"/>
      <c r="BN6" s="686"/>
      <c r="BO6" s="687">
        <v>100</v>
      </c>
      <c r="BP6" s="687"/>
      <c r="BQ6" s="687"/>
      <c r="BR6" s="687"/>
      <c r="BS6" s="688">
        <v>735</v>
      </c>
      <c r="BT6" s="688"/>
      <c r="BU6" s="688"/>
      <c r="BV6" s="688"/>
      <c r="BW6" s="688"/>
      <c r="BX6" s="688"/>
      <c r="BY6" s="688"/>
      <c r="BZ6" s="688"/>
      <c r="CA6" s="688"/>
      <c r="CB6" s="692"/>
      <c r="CD6" s="695" t="s">
        <v>230</v>
      </c>
      <c r="CE6" s="696"/>
      <c r="CF6" s="696"/>
      <c r="CG6" s="696"/>
      <c r="CH6" s="696"/>
      <c r="CI6" s="696"/>
      <c r="CJ6" s="696"/>
      <c r="CK6" s="696"/>
      <c r="CL6" s="696"/>
      <c r="CM6" s="696"/>
      <c r="CN6" s="696"/>
      <c r="CO6" s="696"/>
      <c r="CP6" s="696"/>
      <c r="CQ6" s="697"/>
      <c r="CR6" s="684">
        <v>53062</v>
      </c>
      <c r="CS6" s="685"/>
      <c r="CT6" s="685"/>
      <c r="CU6" s="685"/>
      <c r="CV6" s="685"/>
      <c r="CW6" s="685"/>
      <c r="CX6" s="685"/>
      <c r="CY6" s="686"/>
      <c r="CZ6" s="678">
        <v>2.5</v>
      </c>
      <c r="DA6" s="679"/>
      <c r="DB6" s="679"/>
      <c r="DC6" s="698"/>
      <c r="DD6" s="693" t="s">
        <v>125</v>
      </c>
      <c r="DE6" s="685"/>
      <c r="DF6" s="685"/>
      <c r="DG6" s="685"/>
      <c r="DH6" s="685"/>
      <c r="DI6" s="685"/>
      <c r="DJ6" s="685"/>
      <c r="DK6" s="685"/>
      <c r="DL6" s="685"/>
      <c r="DM6" s="685"/>
      <c r="DN6" s="685"/>
      <c r="DO6" s="685"/>
      <c r="DP6" s="686"/>
      <c r="DQ6" s="693">
        <v>53062</v>
      </c>
      <c r="DR6" s="685"/>
      <c r="DS6" s="685"/>
      <c r="DT6" s="685"/>
      <c r="DU6" s="685"/>
      <c r="DV6" s="685"/>
      <c r="DW6" s="685"/>
      <c r="DX6" s="685"/>
      <c r="DY6" s="685"/>
      <c r="DZ6" s="685"/>
      <c r="EA6" s="685"/>
      <c r="EB6" s="685"/>
      <c r="EC6" s="694"/>
    </row>
    <row r="7" spans="2:143" ht="11.25" customHeight="1" x14ac:dyDescent="0.15">
      <c r="B7" s="681" t="s">
        <v>231</v>
      </c>
      <c r="C7" s="682"/>
      <c r="D7" s="682"/>
      <c r="E7" s="682"/>
      <c r="F7" s="682"/>
      <c r="G7" s="682"/>
      <c r="H7" s="682"/>
      <c r="I7" s="682"/>
      <c r="J7" s="682"/>
      <c r="K7" s="682"/>
      <c r="L7" s="682"/>
      <c r="M7" s="682"/>
      <c r="N7" s="682"/>
      <c r="O7" s="682"/>
      <c r="P7" s="682"/>
      <c r="Q7" s="683"/>
      <c r="R7" s="684">
        <v>175</v>
      </c>
      <c r="S7" s="685"/>
      <c r="T7" s="685"/>
      <c r="U7" s="685"/>
      <c r="V7" s="685"/>
      <c r="W7" s="685"/>
      <c r="X7" s="685"/>
      <c r="Y7" s="686"/>
      <c r="Z7" s="687">
        <v>0</v>
      </c>
      <c r="AA7" s="687"/>
      <c r="AB7" s="687"/>
      <c r="AC7" s="687"/>
      <c r="AD7" s="688">
        <v>175</v>
      </c>
      <c r="AE7" s="688"/>
      <c r="AF7" s="688"/>
      <c r="AG7" s="688"/>
      <c r="AH7" s="688"/>
      <c r="AI7" s="688"/>
      <c r="AJ7" s="688"/>
      <c r="AK7" s="688"/>
      <c r="AL7" s="689">
        <v>0</v>
      </c>
      <c r="AM7" s="690"/>
      <c r="AN7" s="690"/>
      <c r="AO7" s="691"/>
      <c r="AP7" s="681" t="s">
        <v>232</v>
      </c>
      <c r="AQ7" s="682"/>
      <c r="AR7" s="682"/>
      <c r="AS7" s="682"/>
      <c r="AT7" s="682"/>
      <c r="AU7" s="682"/>
      <c r="AV7" s="682"/>
      <c r="AW7" s="682"/>
      <c r="AX7" s="682"/>
      <c r="AY7" s="682"/>
      <c r="AZ7" s="682"/>
      <c r="BA7" s="682"/>
      <c r="BB7" s="682"/>
      <c r="BC7" s="682"/>
      <c r="BD7" s="682"/>
      <c r="BE7" s="682"/>
      <c r="BF7" s="683"/>
      <c r="BG7" s="684">
        <v>87283</v>
      </c>
      <c r="BH7" s="685"/>
      <c r="BI7" s="685"/>
      <c r="BJ7" s="685"/>
      <c r="BK7" s="685"/>
      <c r="BL7" s="685"/>
      <c r="BM7" s="685"/>
      <c r="BN7" s="686"/>
      <c r="BO7" s="687">
        <v>32.799999999999997</v>
      </c>
      <c r="BP7" s="687"/>
      <c r="BQ7" s="687"/>
      <c r="BR7" s="687"/>
      <c r="BS7" s="688">
        <v>735</v>
      </c>
      <c r="BT7" s="688"/>
      <c r="BU7" s="688"/>
      <c r="BV7" s="688"/>
      <c r="BW7" s="688"/>
      <c r="BX7" s="688"/>
      <c r="BY7" s="688"/>
      <c r="BZ7" s="688"/>
      <c r="CA7" s="688"/>
      <c r="CB7" s="692"/>
      <c r="CD7" s="699" t="s">
        <v>233</v>
      </c>
      <c r="CE7" s="700"/>
      <c r="CF7" s="700"/>
      <c r="CG7" s="700"/>
      <c r="CH7" s="700"/>
      <c r="CI7" s="700"/>
      <c r="CJ7" s="700"/>
      <c r="CK7" s="700"/>
      <c r="CL7" s="700"/>
      <c r="CM7" s="700"/>
      <c r="CN7" s="700"/>
      <c r="CO7" s="700"/>
      <c r="CP7" s="700"/>
      <c r="CQ7" s="701"/>
      <c r="CR7" s="684">
        <v>477327</v>
      </c>
      <c r="CS7" s="685"/>
      <c r="CT7" s="685"/>
      <c r="CU7" s="685"/>
      <c r="CV7" s="685"/>
      <c r="CW7" s="685"/>
      <c r="CX7" s="685"/>
      <c r="CY7" s="686"/>
      <c r="CZ7" s="687">
        <v>22.7</v>
      </c>
      <c r="DA7" s="687"/>
      <c r="DB7" s="687"/>
      <c r="DC7" s="687"/>
      <c r="DD7" s="693">
        <v>7604</v>
      </c>
      <c r="DE7" s="685"/>
      <c r="DF7" s="685"/>
      <c r="DG7" s="685"/>
      <c r="DH7" s="685"/>
      <c r="DI7" s="685"/>
      <c r="DJ7" s="685"/>
      <c r="DK7" s="685"/>
      <c r="DL7" s="685"/>
      <c r="DM7" s="685"/>
      <c r="DN7" s="685"/>
      <c r="DO7" s="685"/>
      <c r="DP7" s="686"/>
      <c r="DQ7" s="693">
        <v>421732</v>
      </c>
      <c r="DR7" s="685"/>
      <c r="DS7" s="685"/>
      <c r="DT7" s="685"/>
      <c r="DU7" s="685"/>
      <c r="DV7" s="685"/>
      <c r="DW7" s="685"/>
      <c r="DX7" s="685"/>
      <c r="DY7" s="685"/>
      <c r="DZ7" s="685"/>
      <c r="EA7" s="685"/>
      <c r="EB7" s="685"/>
      <c r="EC7" s="694"/>
    </row>
    <row r="8" spans="2:143" ht="11.25" customHeight="1" x14ac:dyDescent="0.15">
      <c r="B8" s="681" t="s">
        <v>234</v>
      </c>
      <c r="C8" s="682"/>
      <c r="D8" s="682"/>
      <c r="E8" s="682"/>
      <c r="F8" s="682"/>
      <c r="G8" s="682"/>
      <c r="H8" s="682"/>
      <c r="I8" s="682"/>
      <c r="J8" s="682"/>
      <c r="K8" s="682"/>
      <c r="L8" s="682"/>
      <c r="M8" s="682"/>
      <c r="N8" s="682"/>
      <c r="O8" s="682"/>
      <c r="P8" s="682"/>
      <c r="Q8" s="683"/>
      <c r="R8" s="684">
        <v>420</v>
      </c>
      <c r="S8" s="685"/>
      <c r="T8" s="685"/>
      <c r="U8" s="685"/>
      <c r="V8" s="685"/>
      <c r="W8" s="685"/>
      <c r="X8" s="685"/>
      <c r="Y8" s="686"/>
      <c r="Z8" s="687">
        <v>0</v>
      </c>
      <c r="AA8" s="687"/>
      <c r="AB8" s="687"/>
      <c r="AC8" s="687"/>
      <c r="AD8" s="688">
        <v>420</v>
      </c>
      <c r="AE8" s="688"/>
      <c r="AF8" s="688"/>
      <c r="AG8" s="688"/>
      <c r="AH8" s="688"/>
      <c r="AI8" s="688"/>
      <c r="AJ8" s="688"/>
      <c r="AK8" s="688"/>
      <c r="AL8" s="689">
        <v>0</v>
      </c>
      <c r="AM8" s="690"/>
      <c r="AN8" s="690"/>
      <c r="AO8" s="691"/>
      <c r="AP8" s="681" t="s">
        <v>235</v>
      </c>
      <c r="AQ8" s="682"/>
      <c r="AR8" s="682"/>
      <c r="AS8" s="682"/>
      <c r="AT8" s="682"/>
      <c r="AU8" s="682"/>
      <c r="AV8" s="682"/>
      <c r="AW8" s="682"/>
      <c r="AX8" s="682"/>
      <c r="AY8" s="682"/>
      <c r="AZ8" s="682"/>
      <c r="BA8" s="682"/>
      <c r="BB8" s="682"/>
      <c r="BC8" s="682"/>
      <c r="BD8" s="682"/>
      <c r="BE8" s="682"/>
      <c r="BF8" s="683"/>
      <c r="BG8" s="684">
        <v>4322</v>
      </c>
      <c r="BH8" s="685"/>
      <c r="BI8" s="685"/>
      <c r="BJ8" s="685"/>
      <c r="BK8" s="685"/>
      <c r="BL8" s="685"/>
      <c r="BM8" s="685"/>
      <c r="BN8" s="686"/>
      <c r="BO8" s="687">
        <v>1.6</v>
      </c>
      <c r="BP8" s="687"/>
      <c r="BQ8" s="687"/>
      <c r="BR8" s="687"/>
      <c r="BS8" s="693" t="s">
        <v>125</v>
      </c>
      <c r="BT8" s="685"/>
      <c r="BU8" s="685"/>
      <c r="BV8" s="685"/>
      <c r="BW8" s="685"/>
      <c r="BX8" s="685"/>
      <c r="BY8" s="685"/>
      <c r="BZ8" s="685"/>
      <c r="CA8" s="685"/>
      <c r="CB8" s="694"/>
      <c r="CD8" s="699" t="s">
        <v>236</v>
      </c>
      <c r="CE8" s="700"/>
      <c r="CF8" s="700"/>
      <c r="CG8" s="700"/>
      <c r="CH8" s="700"/>
      <c r="CI8" s="700"/>
      <c r="CJ8" s="700"/>
      <c r="CK8" s="700"/>
      <c r="CL8" s="700"/>
      <c r="CM8" s="700"/>
      <c r="CN8" s="700"/>
      <c r="CO8" s="700"/>
      <c r="CP8" s="700"/>
      <c r="CQ8" s="701"/>
      <c r="CR8" s="684">
        <v>530876</v>
      </c>
      <c r="CS8" s="685"/>
      <c r="CT8" s="685"/>
      <c r="CU8" s="685"/>
      <c r="CV8" s="685"/>
      <c r="CW8" s="685"/>
      <c r="CX8" s="685"/>
      <c r="CY8" s="686"/>
      <c r="CZ8" s="687">
        <v>25.2</v>
      </c>
      <c r="DA8" s="687"/>
      <c r="DB8" s="687"/>
      <c r="DC8" s="687"/>
      <c r="DD8" s="693">
        <v>1972</v>
      </c>
      <c r="DE8" s="685"/>
      <c r="DF8" s="685"/>
      <c r="DG8" s="685"/>
      <c r="DH8" s="685"/>
      <c r="DI8" s="685"/>
      <c r="DJ8" s="685"/>
      <c r="DK8" s="685"/>
      <c r="DL8" s="685"/>
      <c r="DM8" s="685"/>
      <c r="DN8" s="685"/>
      <c r="DO8" s="685"/>
      <c r="DP8" s="686"/>
      <c r="DQ8" s="693">
        <v>337694</v>
      </c>
      <c r="DR8" s="685"/>
      <c r="DS8" s="685"/>
      <c r="DT8" s="685"/>
      <c r="DU8" s="685"/>
      <c r="DV8" s="685"/>
      <c r="DW8" s="685"/>
      <c r="DX8" s="685"/>
      <c r="DY8" s="685"/>
      <c r="DZ8" s="685"/>
      <c r="EA8" s="685"/>
      <c r="EB8" s="685"/>
      <c r="EC8" s="694"/>
    </row>
    <row r="9" spans="2:143" ht="11.25" customHeight="1" x14ac:dyDescent="0.15">
      <c r="B9" s="681" t="s">
        <v>237</v>
      </c>
      <c r="C9" s="682"/>
      <c r="D9" s="682"/>
      <c r="E9" s="682"/>
      <c r="F9" s="682"/>
      <c r="G9" s="682"/>
      <c r="H9" s="682"/>
      <c r="I9" s="682"/>
      <c r="J9" s="682"/>
      <c r="K9" s="682"/>
      <c r="L9" s="682"/>
      <c r="M9" s="682"/>
      <c r="N9" s="682"/>
      <c r="O9" s="682"/>
      <c r="P9" s="682"/>
      <c r="Q9" s="683"/>
      <c r="R9" s="684">
        <v>234</v>
      </c>
      <c r="S9" s="685"/>
      <c r="T9" s="685"/>
      <c r="U9" s="685"/>
      <c r="V9" s="685"/>
      <c r="W9" s="685"/>
      <c r="X9" s="685"/>
      <c r="Y9" s="686"/>
      <c r="Z9" s="687">
        <v>0</v>
      </c>
      <c r="AA9" s="687"/>
      <c r="AB9" s="687"/>
      <c r="AC9" s="687"/>
      <c r="AD9" s="688">
        <v>234</v>
      </c>
      <c r="AE9" s="688"/>
      <c r="AF9" s="688"/>
      <c r="AG9" s="688"/>
      <c r="AH9" s="688"/>
      <c r="AI9" s="688"/>
      <c r="AJ9" s="688"/>
      <c r="AK9" s="688"/>
      <c r="AL9" s="689">
        <v>0</v>
      </c>
      <c r="AM9" s="690"/>
      <c r="AN9" s="690"/>
      <c r="AO9" s="691"/>
      <c r="AP9" s="681" t="s">
        <v>238</v>
      </c>
      <c r="AQ9" s="682"/>
      <c r="AR9" s="682"/>
      <c r="AS9" s="682"/>
      <c r="AT9" s="682"/>
      <c r="AU9" s="682"/>
      <c r="AV9" s="682"/>
      <c r="AW9" s="682"/>
      <c r="AX9" s="682"/>
      <c r="AY9" s="682"/>
      <c r="AZ9" s="682"/>
      <c r="BA9" s="682"/>
      <c r="BB9" s="682"/>
      <c r="BC9" s="682"/>
      <c r="BD9" s="682"/>
      <c r="BE9" s="682"/>
      <c r="BF9" s="683"/>
      <c r="BG9" s="684">
        <v>78475</v>
      </c>
      <c r="BH9" s="685"/>
      <c r="BI9" s="685"/>
      <c r="BJ9" s="685"/>
      <c r="BK9" s="685"/>
      <c r="BL9" s="685"/>
      <c r="BM9" s="685"/>
      <c r="BN9" s="686"/>
      <c r="BO9" s="687">
        <v>29.5</v>
      </c>
      <c r="BP9" s="687"/>
      <c r="BQ9" s="687"/>
      <c r="BR9" s="687"/>
      <c r="BS9" s="693" t="s">
        <v>125</v>
      </c>
      <c r="BT9" s="685"/>
      <c r="BU9" s="685"/>
      <c r="BV9" s="685"/>
      <c r="BW9" s="685"/>
      <c r="BX9" s="685"/>
      <c r="BY9" s="685"/>
      <c r="BZ9" s="685"/>
      <c r="CA9" s="685"/>
      <c r="CB9" s="694"/>
      <c r="CD9" s="699" t="s">
        <v>239</v>
      </c>
      <c r="CE9" s="700"/>
      <c r="CF9" s="700"/>
      <c r="CG9" s="700"/>
      <c r="CH9" s="700"/>
      <c r="CI9" s="700"/>
      <c r="CJ9" s="700"/>
      <c r="CK9" s="700"/>
      <c r="CL9" s="700"/>
      <c r="CM9" s="700"/>
      <c r="CN9" s="700"/>
      <c r="CO9" s="700"/>
      <c r="CP9" s="700"/>
      <c r="CQ9" s="701"/>
      <c r="CR9" s="684">
        <v>221352</v>
      </c>
      <c r="CS9" s="685"/>
      <c r="CT9" s="685"/>
      <c r="CU9" s="685"/>
      <c r="CV9" s="685"/>
      <c r="CW9" s="685"/>
      <c r="CX9" s="685"/>
      <c r="CY9" s="686"/>
      <c r="CZ9" s="687">
        <v>10.5</v>
      </c>
      <c r="DA9" s="687"/>
      <c r="DB9" s="687"/>
      <c r="DC9" s="687"/>
      <c r="DD9" s="693">
        <v>36695</v>
      </c>
      <c r="DE9" s="685"/>
      <c r="DF9" s="685"/>
      <c r="DG9" s="685"/>
      <c r="DH9" s="685"/>
      <c r="DI9" s="685"/>
      <c r="DJ9" s="685"/>
      <c r="DK9" s="685"/>
      <c r="DL9" s="685"/>
      <c r="DM9" s="685"/>
      <c r="DN9" s="685"/>
      <c r="DO9" s="685"/>
      <c r="DP9" s="686"/>
      <c r="DQ9" s="693">
        <v>187658</v>
      </c>
      <c r="DR9" s="685"/>
      <c r="DS9" s="685"/>
      <c r="DT9" s="685"/>
      <c r="DU9" s="685"/>
      <c r="DV9" s="685"/>
      <c r="DW9" s="685"/>
      <c r="DX9" s="685"/>
      <c r="DY9" s="685"/>
      <c r="DZ9" s="685"/>
      <c r="EA9" s="685"/>
      <c r="EB9" s="685"/>
      <c r="EC9" s="694"/>
    </row>
    <row r="10" spans="2:143" ht="11.25" customHeight="1" x14ac:dyDescent="0.15">
      <c r="B10" s="681" t="s">
        <v>240</v>
      </c>
      <c r="C10" s="682"/>
      <c r="D10" s="682"/>
      <c r="E10" s="682"/>
      <c r="F10" s="682"/>
      <c r="G10" s="682"/>
      <c r="H10" s="682"/>
      <c r="I10" s="682"/>
      <c r="J10" s="682"/>
      <c r="K10" s="682"/>
      <c r="L10" s="682"/>
      <c r="M10" s="682"/>
      <c r="N10" s="682"/>
      <c r="O10" s="682"/>
      <c r="P10" s="682"/>
      <c r="Q10" s="683"/>
      <c r="R10" s="684" t="s">
        <v>125</v>
      </c>
      <c r="S10" s="685"/>
      <c r="T10" s="685"/>
      <c r="U10" s="685"/>
      <c r="V10" s="685"/>
      <c r="W10" s="685"/>
      <c r="X10" s="685"/>
      <c r="Y10" s="686"/>
      <c r="Z10" s="687" t="s">
        <v>241</v>
      </c>
      <c r="AA10" s="687"/>
      <c r="AB10" s="687"/>
      <c r="AC10" s="687"/>
      <c r="AD10" s="688" t="s">
        <v>241</v>
      </c>
      <c r="AE10" s="688"/>
      <c r="AF10" s="688"/>
      <c r="AG10" s="688"/>
      <c r="AH10" s="688"/>
      <c r="AI10" s="688"/>
      <c r="AJ10" s="688"/>
      <c r="AK10" s="688"/>
      <c r="AL10" s="689" t="s">
        <v>125</v>
      </c>
      <c r="AM10" s="690"/>
      <c r="AN10" s="690"/>
      <c r="AO10" s="691"/>
      <c r="AP10" s="681" t="s">
        <v>242</v>
      </c>
      <c r="AQ10" s="682"/>
      <c r="AR10" s="682"/>
      <c r="AS10" s="682"/>
      <c r="AT10" s="682"/>
      <c r="AU10" s="682"/>
      <c r="AV10" s="682"/>
      <c r="AW10" s="682"/>
      <c r="AX10" s="682"/>
      <c r="AY10" s="682"/>
      <c r="AZ10" s="682"/>
      <c r="BA10" s="682"/>
      <c r="BB10" s="682"/>
      <c r="BC10" s="682"/>
      <c r="BD10" s="682"/>
      <c r="BE10" s="682"/>
      <c r="BF10" s="683"/>
      <c r="BG10" s="684">
        <v>3635</v>
      </c>
      <c r="BH10" s="685"/>
      <c r="BI10" s="685"/>
      <c r="BJ10" s="685"/>
      <c r="BK10" s="685"/>
      <c r="BL10" s="685"/>
      <c r="BM10" s="685"/>
      <c r="BN10" s="686"/>
      <c r="BO10" s="687">
        <v>1.4</v>
      </c>
      <c r="BP10" s="687"/>
      <c r="BQ10" s="687"/>
      <c r="BR10" s="687"/>
      <c r="BS10" s="693">
        <v>586</v>
      </c>
      <c r="BT10" s="685"/>
      <c r="BU10" s="685"/>
      <c r="BV10" s="685"/>
      <c r="BW10" s="685"/>
      <c r="BX10" s="685"/>
      <c r="BY10" s="685"/>
      <c r="BZ10" s="685"/>
      <c r="CA10" s="685"/>
      <c r="CB10" s="694"/>
      <c r="CD10" s="699" t="s">
        <v>243</v>
      </c>
      <c r="CE10" s="700"/>
      <c r="CF10" s="700"/>
      <c r="CG10" s="700"/>
      <c r="CH10" s="700"/>
      <c r="CI10" s="700"/>
      <c r="CJ10" s="700"/>
      <c r="CK10" s="700"/>
      <c r="CL10" s="700"/>
      <c r="CM10" s="700"/>
      <c r="CN10" s="700"/>
      <c r="CO10" s="700"/>
      <c r="CP10" s="700"/>
      <c r="CQ10" s="701"/>
      <c r="CR10" s="684" t="s">
        <v>125</v>
      </c>
      <c r="CS10" s="685"/>
      <c r="CT10" s="685"/>
      <c r="CU10" s="685"/>
      <c r="CV10" s="685"/>
      <c r="CW10" s="685"/>
      <c r="CX10" s="685"/>
      <c r="CY10" s="686"/>
      <c r="CZ10" s="687" t="s">
        <v>125</v>
      </c>
      <c r="DA10" s="687"/>
      <c r="DB10" s="687"/>
      <c r="DC10" s="687"/>
      <c r="DD10" s="693" t="s">
        <v>143</v>
      </c>
      <c r="DE10" s="685"/>
      <c r="DF10" s="685"/>
      <c r="DG10" s="685"/>
      <c r="DH10" s="685"/>
      <c r="DI10" s="685"/>
      <c r="DJ10" s="685"/>
      <c r="DK10" s="685"/>
      <c r="DL10" s="685"/>
      <c r="DM10" s="685"/>
      <c r="DN10" s="685"/>
      <c r="DO10" s="685"/>
      <c r="DP10" s="686"/>
      <c r="DQ10" s="693" t="s">
        <v>241</v>
      </c>
      <c r="DR10" s="685"/>
      <c r="DS10" s="685"/>
      <c r="DT10" s="685"/>
      <c r="DU10" s="685"/>
      <c r="DV10" s="685"/>
      <c r="DW10" s="685"/>
      <c r="DX10" s="685"/>
      <c r="DY10" s="685"/>
      <c r="DZ10" s="685"/>
      <c r="EA10" s="685"/>
      <c r="EB10" s="685"/>
      <c r="EC10" s="694"/>
    </row>
    <row r="11" spans="2:143" ht="11.25" customHeight="1" x14ac:dyDescent="0.15">
      <c r="B11" s="681" t="s">
        <v>244</v>
      </c>
      <c r="C11" s="682"/>
      <c r="D11" s="682"/>
      <c r="E11" s="682"/>
      <c r="F11" s="682"/>
      <c r="G11" s="682"/>
      <c r="H11" s="682"/>
      <c r="I11" s="682"/>
      <c r="J11" s="682"/>
      <c r="K11" s="682"/>
      <c r="L11" s="682"/>
      <c r="M11" s="682"/>
      <c r="N11" s="682"/>
      <c r="O11" s="682"/>
      <c r="P11" s="682"/>
      <c r="Q11" s="683"/>
      <c r="R11" s="684">
        <v>46212</v>
      </c>
      <c r="S11" s="685"/>
      <c r="T11" s="685"/>
      <c r="U11" s="685"/>
      <c r="V11" s="685"/>
      <c r="W11" s="685"/>
      <c r="X11" s="685"/>
      <c r="Y11" s="686"/>
      <c r="Z11" s="689">
        <v>2.2000000000000002</v>
      </c>
      <c r="AA11" s="690"/>
      <c r="AB11" s="690"/>
      <c r="AC11" s="702"/>
      <c r="AD11" s="693">
        <v>46212</v>
      </c>
      <c r="AE11" s="685"/>
      <c r="AF11" s="685"/>
      <c r="AG11" s="685"/>
      <c r="AH11" s="685"/>
      <c r="AI11" s="685"/>
      <c r="AJ11" s="685"/>
      <c r="AK11" s="686"/>
      <c r="AL11" s="689">
        <v>3.1</v>
      </c>
      <c r="AM11" s="690"/>
      <c r="AN11" s="690"/>
      <c r="AO11" s="691"/>
      <c r="AP11" s="681" t="s">
        <v>245</v>
      </c>
      <c r="AQ11" s="682"/>
      <c r="AR11" s="682"/>
      <c r="AS11" s="682"/>
      <c r="AT11" s="682"/>
      <c r="AU11" s="682"/>
      <c r="AV11" s="682"/>
      <c r="AW11" s="682"/>
      <c r="AX11" s="682"/>
      <c r="AY11" s="682"/>
      <c r="AZ11" s="682"/>
      <c r="BA11" s="682"/>
      <c r="BB11" s="682"/>
      <c r="BC11" s="682"/>
      <c r="BD11" s="682"/>
      <c r="BE11" s="682"/>
      <c r="BF11" s="683"/>
      <c r="BG11" s="684">
        <v>851</v>
      </c>
      <c r="BH11" s="685"/>
      <c r="BI11" s="685"/>
      <c r="BJ11" s="685"/>
      <c r="BK11" s="685"/>
      <c r="BL11" s="685"/>
      <c r="BM11" s="685"/>
      <c r="BN11" s="686"/>
      <c r="BO11" s="687">
        <v>0.3</v>
      </c>
      <c r="BP11" s="687"/>
      <c r="BQ11" s="687"/>
      <c r="BR11" s="687"/>
      <c r="BS11" s="693">
        <v>149</v>
      </c>
      <c r="BT11" s="685"/>
      <c r="BU11" s="685"/>
      <c r="BV11" s="685"/>
      <c r="BW11" s="685"/>
      <c r="BX11" s="685"/>
      <c r="BY11" s="685"/>
      <c r="BZ11" s="685"/>
      <c r="CA11" s="685"/>
      <c r="CB11" s="694"/>
      <c r="CD11" s="699" t="s">
        <v>246</v>
      </c>
      <c r="CE11" s="700"/>
      <c r="CF11" s="700"/>
      <c r="CG11" s="700"/>
      <c r="CH11" s="700"/>
      <c r="CI11" s="700"/>
      <c r="CJ11" s="700"/>
      <c r="CK11" s="700"/>
      <c r="CL11" s="700"/>
      <c r="CM11" s="700"/>
      <c r="CN11" s="700"/>
      <c r="CO11" s="700"/>
      <c r="CP11" s="700"/>
      <c r="CQ11" s="701"/>
      <c r="CR11" s="684">
        <v>184475</v>
      </c>
      <c r="CS11" s="685"/>
      <c r="CT11" s="685"/>
      <c r="CU11" s="685"/>
      <c r="CV11" s="685"/>
      <c r="CW11" s="685"/>
      <c r="CX11" s="685"/>
      <c r="CY11" s="686"/>
      <c r="CZ11" s="687">
        <v>8.8000000000000007</v>
      </c>
      <c r="DA11" s="687"/>
      <c r="DB11" s="687"/>
      <c r="DC11" s="687"/>
      <c r="DD11" s="693">
        <v>30352</v>
      </c>
      <c r="DE11" s="685"/>
      <c r="DF11" s="685"/>
      <c r="DG11" s="685"/>
      <c r="DH11" s="685"/>
      <c r="DI11" s="685"/>
      <c r="DJ11" s="685"/>
      <c r="DK11" s="685"/>
      <c r="DL11" s="685"/>
      <c r="DM11" s="685"/>
      <c r="DN11" s="685"/>
      <c r="DO11" s="685"/>
      <c r="DP11" s="686"/>
      <c r="DQ11" s="693">
        <v>114926</v>
      </c>
      <c r="DR11" s="685"/>
      <c r="DS11" s="685"/>
      <c r="DT11" s="685"/>
      <c r="DU11" s="685"/>
      <c r="DV11" s="685"/>
      <c r="DW11" s="685"/>
      <c r="DX11" s="685"/>
      <c r="DY11" s="685"/>
      <c r="DZ11" s="685"/>
      <c r="EA11" s="685"/>
      <c r="EB11" s="685"/>
      <c r="EC11" s="694"/>
    </row>
    <row r="12" spans="2:143" ht="11.25" customHeight="1" x14ac:dyDescent="0.15">
      <c r="B12" s="681" t="s">
        <v>247</v>
      </c>
      <c r="C12" s="682"/>
      <c r="D12" s="682"/>
      <c r="E12" s="682"/>
      <c r="F12" s="682"/>
      <c r="G12" s="682"/>
      <c r="H12" s="682"/>
      <c r="I12" s="682"/>
      <c r="J12" s="682"/>
      <c r="K12" s="682"/>
      <c r="L12" s="682"/>
      <c r="M12" s="682"/>
      <c r="N12" s="682"/>
      <c r="O12" s="682"/>
      <c r="P12" s="682"/>
      <c r="Q12" s="683"/>
      <c r="R12" s="684" t="s">
        <v>143</v>
      </c>
      <c r="S12" s="685"/>
      <c r="T12" s="685"/>
      <c r="U12" s="685"/>
      <c r="V12" s="685"/>
      <c r="W12" s="685"/>
      <c r="X12" s="685"/>
      <c r="Y12" s="686"/>
      <c r="Z12" s="687" t="s">
        <v>125</v>
      </c>
      <c r="AA12" s="687"/>
      <c r="AB12" s="687"/>
      <c r="AC12" s="687"/>
      <c r="AD12" s="688" t="s">
        <v>125</v>
      </c>
      <c r="AE12" s="688"/>
      <c r="AF12" s="688"/>
      <c r="AG12" s="688"/>
      <c r="AH12" s="688"/>
      <c r="AI12" s="688"/>
      <c r="AJ12" s="688"/>
      <c r="AK12" s="688"/>
      <c r="AL12" s="689" t="s">
        <v>125</v>
      </c>
      <c r="AM12" s="690"/>
      <c r="AN12" s="690"/>
      <c r="AO12" s="691"/>
      <c r="AP12" s="681" t="s">
        <v>248</v>
      </c>
      <c r="AQ12" s="682"/>
      <c r="AR12" s="682"/>
      <c r="AS12" s="682"/>
      <c r="AT12" s="682"/>
      <c r="AU12" s="682"/>
      <c r="AV12" s="682"/>
      <c r="AW12" s="682"/>
      <c r="AX12" s="682"/>
      <c r="AY12" s="682"/>
      <c r="AZ12" s="682"/>
      <c r="BA12" s="682"/>
      <c r="BB12" s="682"/>
      <c r="BC12" s="682"/>
      <c r="BD12" s="682"/>
      <c r="BE12" s="682"/>
      <c r="BF12" s="683"/>
      <c r="BG12" s="684">
        <v>140094</v>
      </c>
      <c r="BH12" s="685"/>
      <c r="BI12" s="685"/>
      <c r="BJ12" s="685"/>
      <c r="BK12" s="685"/>
      <c r="BL12" s="685"/>
      <c r="BM12" s="685"/>
      <c r="BN12" s="686"/>
      <c r="BO12" s="687">
        <v>52.6</v>
      </c>
      <c r="BP12" s="687"/>
      <c r="BQ12" s="687"/>
      <c r="BR12" s="687"/>
      <c r="BS12" s="693" t="s">
        <v>241</v>
      </c>
      <c r="BT12" s="685"/>
      <c r="BU12" s="685"/>
      <c r="BV12" s="685"/>
      <c r="BW12" s="685"/>
      <c r="BX12" s="685"/>
      <c r="BY12" s="685"/>
      <c r="BZ12" s="685"/>
      <c r="CA12" s="685"/>
      <c r="CB12" s="694"/>
      <c r="CD12" s="699" t="s">
        <v>249</v>
      </c>
      <c r="CE12" s="700"/>
      <c r="CF12" s="700"/>
      <c r="CG12" s="700"/>
      <c r="CH12" s="700"/>
      <c r="CI12" s="700"/>
      <c r="CJ12" s="700"/>
      <c r="CK12" s="700"/>
      <c r="CL12" s="700"/>
      <c r="CM12" s="700"/>
      <c r="CN12" s="700"/>
      <c r="CO12" s="700"/>
      <c r="CP12" s="700"/>
      <c r="CQ12" s="701"/>
      <c r="CR12" s="684">
        <v>16622</v>
      </c>
      <c r="CS12" s="685"/>
      <c r="CT12" s="685"/>
      <c r="CU12" s="685"/>
      <c r="CV12" s="685"/>
      <c r="CW12" s="685"/>
      <c r="CX12" s="685"/>
      <c r="CY12" s="686"/>
      <c r="CZ12" s="687">
        <v>0.8</v>
      </c>
      <c r="DA12" s="687"/>
      <c r="DB12" s="687"/>
      <c r="DC12" s="687"/>
      <c r="DD12" s="693" t="s">
        <v>143</v>
      </c>
      <c r="DE12" s="685"/>
      <c r="DF12" s="685"/>
      <c r="DG12" s="685"/>
      <c r="DH12" s="685"/>
      <c r="DI12" s="685"/>
      <c r="DJ12" s="685"/>
      <c r="DK12" s="685"/>
      <c r="DL12" s="685"/>
      <c r="DM12" s="685"/>
      <c r="DN12" s="685"/>
      <c r="DO12" s="685"/>
      <c r="DP12" s="686"/>
      <c r="DQ12" s="693">
        <v>14776</v>
      </c>
      <c r="DR12" s="685"/>
      <c r="DS12" s="685"/>
      <c r="DT12" s="685"/>
      <c r="DU12" s="685"/>
      <c r="DV12" s="685"/>
      <c r="DW12" s="685"/>
      <c r="DX12" s="685"/>
      <c r="DY12" s="685"/>
      <c r="DZ12" s="685"/>
      <c r="EA12" s="685"/>
      <c r="EB12" s="685"/>
      <c r="EC12" s="694"/>
    </row>
    <row r="13" spans="2:143" ht="11.25" customHeight="1" x14ac:dyDescent="0.15">
      <c r="B13" s="681" t="s">
        <v>250</v>
      </c>
      <c r="C13" s="682"/>
      <c r="D13" s="682"/>
      <c r="E13" s="682"/>
      <c r="F13" s="682"/>
      <c r="G13" s="682"/>
      <c r="H13" s="682"/>
      <c r="I13" s="682"/>
      <c r="J13" s="682"/>
      <c r="K13" s="682"/>
      <c r="L13" s="682"/>
      <c r="M13" s="682"/>
      <c r="N13" s="682"/>
      <c r="O13" s="682"/>
      <c r="P13" s="682"/>
      <c r="Q13" s="683"/>
      <c r="R13" s="684" t="s">
        <v>143</v>
      </c>
      <c r="S13" s="685"/>
      <c r="T13" s="685"/>
      <c r="U13" s="685"/>
      <c r="V13" s="685"/>
      <c r="W13" s="685"/>
      <c r="X13" s="685"/>
      <c r="Y13" s="686"/>
      <c r="Z13" s="687" t="s">
        <v>143</v>
      </c>
      <c r="AA13" s="687"/>
      <c r="AB13" s="687"/>
      <c r="AC13" s="687"/>
      <c r="AD13" s="688" t="s">
        <v>241</v>
      </c>
      <c r="AE13" s="688"/>
      <c r="AF13" s="688"/>
      <c r="AG13" s="688"/>
      <c r="AH13" s="688"/>
      <c r="AI13" s="688"/>
      <c r="AJ13" s="688"/>
      <c r="AK13" s="688"/>
      <c r="AL13" s="689" t="s">
        <v>143</v>
      </c>
      <c r="AM13" s="690"/>
      <c r="AN13" s="690"/>
      <c r="AO13" s="691"/>
      <c r="AP13" s="681" t="s">
        <v>251</v>
      </c>
      <c r="AQ13" s="682"/>
      <c r="AR13" s="682"/>
      <c r="AS13" s="682"/>
      <c r="AT13" s="682"/>
      <c r="AU13" s="682"/>
      <c r="AV13" s="682"/>
      <c r="AW13" s="682"/>
      <c r="AX13" s="682"/>
      <c r="AY13" s="682"/>
      <c r="AZ13" s="682"/>
      <c r="BA13" s="682"/>
      <c r="BB13" s="682"/>
      <c r="BC13" s="682"/>
      <c r="BD13" s="682"/>
      <c r="BE13" s="682"/>
      <c r="BF13" s="683"/>
      <c r="BG13" s="684">
        <v>133698</v>
      </c>
      <c r="BH13" s="685"/>
      <c r="BI13" s="685"/>
      <c r="BJ13" s="685"/>
      <c r="BK13" s="685"/>
      <c r="BL13" s="685"/>
      <c r="BM13" s="685"/>
      <c r="BN13" s="686"/>
      <c r="BO13" s="687">
        <v>50.2</v>
      </c>
      <c r="BP13" s="687"/>
      <c r="BQ13" s="687"/>
      <c r="BR13" s="687"/>
      <c r="BS13" s="693" t="s">
        <v>241</v>
      </c>
      <c r="BT13" s="685"/>
      <c r="BU13" s="685"/>
      <c r="BV13" s="685"/>
      <c r="BW13" s="685"/>
      <c r="BX13" s="685"/>
      <c r="BY13" s="685"/>
      <c r="BZ13" s="685"/>
      <c r="CA13" s="685"/>
      <c r="CB13" s="694"/>
      <c r="CD13" s="699" t="s">
        <v>252</v>
      </c>
      <c r="CE13" s="700"/>
      <c r="CF13" s="700"/>
      <c r="CG13" s="700"/>
      <c r="CH13" s="700"/>
      <c r="CI13" s="700"/>
      <c r="CJ13" s="700"/>
      <c r="CK13" s="700"/>
      <c r="CL13" s="700"/>
      <c r="CM13" s="700"/>
      <c r="CN13" s="700"/>
      <c r="CO13" s="700"/>
      <c r="CP13" s="700"/>
      <c r="CQ13" s="701"/>
      <c r="CR13" s="684">
        <v>123708</v>
      </c>
      <c r="CS13" s="685"/>
      <c r="CT13" s="685"/>
      <c r="CU13" s="685"/>
      <c r="CV13" s="685"/>
      <c r="CW13" s="685"/>
      <c r="CX13" s="685"/>
      <c r="CY13" s="686"/>
      <c r="CZ13" s="687">
        <v>5.9</v>
      </c>
      <c r="DA13" s="687"/>
      <c r="DB13" s="687"/>
      <c r="DC13" s="687"/>
      <c r="DD13" s="693">
        <v>76487</v>
      </c>
      <c r="DE13" s="685"/>
      <c r="DF13" s="685"/>
      <c r="DG13" s="685"/>
      <c r="DH13" s="685"/>
      <c r="DI13" s="685"/>
      <c r="DJ13" s="685"/>
      <c r="DK13" s="685"/>
      <c r="DL13" s="685"/>
      <c r="DM13" s="685"/>
      <c r="DN13" s="685"/>
      <c r="DO13" s="685"/>
      <c r="DP13" s="686"/>
      <c r="DQ13" s="693">
        <v>80194</v>
      </c>
      <c r="DR13" s="685"/>
      <c r="DS13" s="685"/>
      <c r="DT13" s="685"/>
      <c r="DU13" s="685"/>
      <c r="DV13" s="685"/>
      <c r="DW13" s="685"/>
      <c r="DX13" s="685"/>
      <c r="DY13" s="685"/>
      <c r="DZ13" s="685"/>
      <c r="EA13" s="685"/>
      <c r="EB13" s="685"/>
      <c r="EC13" s="694"/>
    </row>
    <row r="14" spans="2:143" ht="11.25" customHeight="1" x14ac:dyDescent="0.15">
      <c r="B14" s="681" t="s">
        <v>253</v>
      </c>
      <c r="C14" s="682"/>
      <c r="D14" s="682"/>
      <c r="E14" s="682"/>
      <c r="F14" s="682"/>
      <c r="G14" s="682"/>
      <c r="H14" s="682"/>
      <c r="I14" s="682"/>
      <c r="J14" s="682"/>
      <c r="K14" s="682"/>
      <c r="L14" s="682"/>
      <c r="M14" s="682"/>
      <c r="N14" s="682"/>
      <c r="O14" s="682"/>
      <c r="P14" s="682"/>
      <c r="Q14" s="683"/>
      <c r="R14" s="684">
        <v>4753</v>
      </c>
      <c r="S14" s="685"/>
      <c r="T14" s="685"/>
      <c r="U14" s="685"/>
      <c r="V14" s="685"/>
      <c r="W14" s="685"/>
      <c r="X14" s="685"/>
      <c r="Y14" s="686"/>
      <c r="Z14" s="687">
        <v>0.2</v>
      </c>
      <c r="AA14" s="687"/>
      <c r="AB14" s="687"/>
      <c r="AC14" s="687"/>
      <c r="AD14" s="688">
        <v>4753</v>
      </c>
      <c r="AE14" s="688"/>
      <c r="AF14" s="688"/>
      <c r="AG14" s="688"/>
      <c r="AH14" s="688"/>
      <c r="AI14" s="688"/>
      <c r="AJ14" s="688"/>
      <c r="AK14" s="688"/>
      <c r="AL14" s="689">
        <v>0.3</v>
      </c>
      <c r="AM14" s="690"/>
      <c r="AN14" s="690"/>
      <c r="AO14" s="691"/>
      <c r="AP14" s="681" t="s">
        <v>254</v>
      </c>
      <c r="AQ14" s="682"/>
      <c r="AR14" s="682"/>
      <c r="AS14" s="682"/>
      <c r="AT14" s="682"/>
      <c r="AU14" s="682"/>
      <c r="AV14" s="682"/>
      <c r="AW14" s="682"/>
      <c r="AX14" s="682"/>
      <c r="AY14" s="682"/>
      <c r="AZ14" s="682"/>
      <c r="BA14" s="682"/>
      <c r="BB14" s="682"/>
      <c r="BC14" s="682"/>
      <c r="BD14" s="682"/>
      <c r="BE14" s="682"/>
      <c r="BF14" s="683"/>
      <c r="BG14" s="684">
        <v>10208</v>
      </c>
      <c r="BH14" s="685"/>
      <c r="BI14" s="685"/>
      <c r="BJ14" s="685"/>
      <c r="BK14" s="685"/>
      <c r="BL14" s="685"/>
      <c r="BM14" s="685"/>
      <c r="BN14" s="686"/>
      <c r="BO14" s="687">
        <v>3.8</v>
      </c>
      <c r="BP14" s="687"/>
      <c r="BQ14" s="687"/>
      <c r="BR14" s="687"/>
      <c r="BS14" s="693" t="s">
        <v>143</v>
      </c>
      <c r="BT14" s="685"/>
      <c r="BU14" s="685"/>
      <c r="BV14" s="685"/>
      <c r="BW14" s="685"/>
      <c r="BX14" s="685"/>
      <c r="BY14" s="685"/>
      <c r="BZ14" s="685"/>
      <c r="CA14" s="685"/>
      <c r="CB14" s="694"/>
      <c r="CD14" s="699" t="s">
        <v>255</v>
      </c>
      <c r="CE14" s="700"/>
      <c r="CF14" s="700"/>
      <c r="CG14" s="700"/>
      <c r="CH14" s="700"/>
      <c r="CI14" s="700"/>
      <c r="CJ14" s="700"/>
      <c r="CK14" s="700"/>
      <c r="CL14" s="700"/>
      <c r="CM14" s="700"/>
      <c r="CN14" s="700"/>
      <c r="CO14" s="700"/>
      <c r="CP14" s="700"/>
      <c r="CQ14" s="701"/>
      <c r="CR14" s="684">
        <v>89754</v>
      </c>
      <c r="CS14" s="685"/>
      <c r="CT14" s="685"/>
      <c r="CU14" s="685"/>
      <c r="CV14" s="685"/>
      <c r="CW14" s="685"/>
      <c r="CX14" s="685"/>
      <c r="CY14" s="686"/>
      <c r="CZ14" s="687">
        <v>4.3</v>
      </c>
      <c r="DA14" s="687"/>
      <c r="DB14" s="687"/>
      <c r="DC14" s="687"/>
      <c r="DD14" s="693">
        <v>6524</v>
      </c>
      <c r="DE14" s="685"/>
      <c r="DF14" s="685"/>
      <c r="DG14" s="685"/>
      <c r="DH14" s="685"/>
      <c r="DI14" s="685"/>
      <c r="DJ14" s="685"/>
      <c r="DK14" s="685"/>
      <c r="DL14" s="685"/>
      <c r="DM14" s="685"/>
      <c r="DN14" s="685"/>
      <c r="DO14" s="685"/>
      <c r="DP14" s="686"/>
      <c r="DQ14" s="693">
        <v>87636</v>
      </c>
      <c r="DR14" s="685"/>
      <c r="DS14" s="685"/>
      <c r="DT14" s="685"/>
      <c r="DU14" s="685"/>
      <c r="DV14" s="685"/>
      <c r="DW14" s="685"/>
      <c r="DX14" s="685"/>
      <c r="DY14" s="685"/>
      <c r="DZ14" s="685"/>
      <c r="EA14" s="685"/>
      <c r="EB14" s="685"/>
      <c r="EC14" s="694"/>
    </row>
    <row r="15" spans="2:143" ht="11.25" customHeight="1" x14ac:dyDescent="0.15">
      <c r="B15" s="681" t="s">
        <v>256</v>
      </c>
      <c r="C15" s="682"/>
      <c r="D15" s="682"/>
      <c r="E15" s="682"/>
      <c r="F15" s="682"/>
      <c r="G15" s="682"/>
      <c r="H15" s="682"/>
      <c r="I15" s="682"/>
      <c r="J15" s="682"/>
      <c r="K15" s="682"/>
      <c r="L15" s="682"/>
      <c r="M15" s="682"/>
      <c r="N15" s="682"/>
      <c r="O15" s="682"/>
      <c r="P15" s="682"/>
      <c r="Q15" s="683"/>
      <c r="R15" s="684" t="s">
        <v>143</v>
      </c>
      <c r="S15" s="685"/>
      <c r="T15" s="685"/>
      <c r="U15" s="685"/>
      <c r="V15" s="685"/>
      <c r="W15" s="685"/>
      <c r="X15" s="685"/>
      <c r="Y15" s="686"/>
      <c r="Z15" s="687" t="s">
        <v>125</v>
      </c>
      <c r="AA15" s="687"/>
      <c r="AB15" s="687"/>
      <c r="AC15" s="687"/>
      <c r="AD15" s="688" t="s">
        <v>143</v>
      </c>
      <c r="AE15" s="688"/>
      <c r="AF15" s="688"/>
      <c r="AG15" s="688"/>
      <c r="AH15" s="688"/>
      <c r="AI15" s="688"/>
      <c r="AJ15" s="688"/>
      <c r="AK15" s="688"/>
      <c r="AL15" s="689" t="s">
        <v>125</v>
      </c>
      <c r="AM15" s="690"/>
      <c r="AN15" s="690"/>
      <c r="AO15" s="691"/>
      <c r="AP15" s="681" t="s">
        <v>257</v>
      </c>
      <c r="AQ15" s="682"/>
      <c r="AR15" s="682"/>
      <c r="AS15" s="682"/>
      <c r="AT15" s="682"/>
      <c r="AU15" s="682"/>
      <c r="AV15" s="682"/>
      <c r="AW15" s="682"/>
      <c r="AX15" s="682"/>
      <c r="AY15" s="682"/>
      <c r="AZ15" s="682"/>
      <c r="BA15" s="682"/>
      <c r="BB15" s="682"/>
      <c r="BC15" s="682"/>
      <c r="BD15" s="682"/>
      <c r="BE15" s="682"/>
      <c r="BF15" s="683"/>
      <c r="BG15" s="684">
        <v>28712</v>
      </c>
      <c r="BH15" s="685"/>
      <c r="BI15" s="685"/>
      <c r="BJ15" s="685"/>
      <c r="BK15" s="685"/>
      <c r="BL15" s="685"/>
      <c r="BM15" s="685"/>
      <c r="BN15" s="686"/>
      <c r="BO15" s="687">
        <v>10.8</v>
      </c>
      <c r="BP15" s="687"/>
      <c r="BQ15" s="687"/>
      <c r="BR15" s="687"/>
      <c r="BS15" s="693" t="s">
        <v>143</v>
      </c>
      <c r="BT15" s="685"/>
      <c r="BU15" s="685"/>
      <c r="BV15" s="685"/>
      <c r="BW15" s="685"/>
      <c r="BX15" s="685"/>
      <c r="BY15" s="685"/>
      <c r="BZ15" s="685"/>
      <c r="CA15" s="685"/>
      <c r="CB15" s="694"/>
      <c r="CD15" s="699" t="s">
        <v>258</v>
      </c>
      <c r="CE15" s="700"/>
      <c r="CF15" s="700"/>
      <c r="CG15" s="700"/>
      <c r="CH15" s="700"/>
      <c r="CI15" s="700"/>
      <c r="CJ15" s="700"/>
      <c r="CK15" s="700"/>
      <c r="CL15" s="700"/>
      <c r="CM15" s="700"/>
      <c r="CN15" s="700"/>
      <c r="CO15" s="700"/>
      <c r="CP15" s="700"/>
      <c r="CQ15" s="701"/>
      <c r="CR15" s="684">
        <v>234005</v>
      </c>
      <c r="CS15" s="685"/>
      <c r="CT15" s="685"/>
      <c r="CU15" s="685"/>
      <c r="CV15" s="685"/>
      <c r="CW15" s="685"/>
      <c r="CX15" s="685"/>
      <c r="CY15" s="686"/>
      <c r="CZ15" s="687">
        <v>11.1</v>
      </c>
      <c r="DA15" s="687"/>
      <c r="DB15" s="687"/>
      <c r="DC15" s="687"/>
      <c r="DD15" s="693">
        <v>73652</v>
      </c>
      <c r="DE15" s="685"/>
      <c r="DF15" s="685"/>
      <c r="DG15" s="685"/>
      <c r="DH15" s="685"/>
      <c r="DI15" s="685"/>
      <c r="DJ15" s="685"/>
      <c r="DK15" s="685"/>
      <c r="DL15" s="685"/>
      <c r="DM15" s="685"/>
      <c r="DN15" s="685"/>
      <c r="DO15" s="685"/>
      <c r="DP15" s="686"/>
      <c r="DQ15" s="693">
        <v>172234</v>
      </c>
      <c r="DR15" s="685"/>
      <c r="DS15" s="685"/>
      <c r="DT15" s="685"/>
      <c r="DU15" s="685"/>
      <c r="DV15" s="685"/>
      <c r="DW15" s="685"/>
      <c r="DX15" s="685"/>
      <c r="DY15" s="685"/>
      <c r="DZ15" s="685"/>
      <c r="EA15" s="685"/>
      <c r="EB15" s="685"/>
      <c r="EC15" s="694"/>
    </row>
    <row r="16" spans="2:143" ht="11.25" customHeight="1" x14ac:dyDescent="0.15">
      <c r="B16" s="681" t="s">
        <v>259</v>
      </c>
      <c r="C16" s="682"/>
      <c r="D16" s="682"/>
      <c r="E16" s="682"/>
      <c r="F16" s="682"/>
      <c r="G16" s="682"/>
      <c r="H16" s="682"/>
      <c r="I16" s="682"/>
      <c r="J16" s="682"/>
      <c r="K16" s="682"/>
      <c r="L16" s="682"/>
      <c r="M16" s="682"/>
      <c r="N16" s="682"/>
      <c r="O16" s="682"/>
      <c r="P16" s="682"/>
      <c r="Q16" s="683"/>
      <c r="R16" s="684">
        <v>977</v>
      </c>
      <c r="S16" s="685"/>
      <c r="T16" s="685"/>
      <c r="U16" s="685"/>
      <c r="V16" s="685"/>
      <c r="W16" s="685"/>
      <c r="X16" s="685"/>
      <c r="Y16" s="686"/>
      <c r="Z16" s="687">
        <v>0</v>
      </c>
      <c r="AA16" s="687"/>
      <c r="AB16" s="687"/>
      <c r="AC16" s="687"/>
      <c r="AD16" s="688">
        <v>977</v>
      </c>
      <c r="AE16" s="688"/>
      <c r="AF16" s="688"/>
      <c r="AG16" s="688"/>
      <c r="AH16" s="688"/>
      <c r="AI16" s="688"/>
      <c r="AJ16" s="688"/>
      <c r="AK16" s="688"/>
      <c r="AL16" s="689">
        <v>0.1</v>
      </c>
      <c r="AM16" s="690"/>
      <c r="AN16" s="690"/>
      <c r="AO16" s="691"/>
      <c r="AP16" s="681" t="s">
        <v>260</v>
      </c>
      <c r="AQ16" s="682"/>
      <c r="AR16" s="682"/>
      <c r="AS16" s="682"/>
      <c r="AT16" s="682"/>
      <c r="AU16" s="682"/>
      <c r="AV16" s="682"/>
      <c r="AW16" s="682"/>
      <c r="AX16" s="682"/>
      <c r="AY16" s="682"/>
      <c r="AZ16" s="682"/>
      <c r="BA16" s="682"/>
      <c r="BB16" s="682"/>
      <c r="BC16" s="682"/>
      <c r="BD16" s="682"/>
      <c r="BE16" s="682"/>
      <c r="BF16" s="683"/>
      <c r="BG16" s="684" t="s">
        <v>143</v>
      </c>
      <c r="BH16" s="685"/>
      <c r="BI16" s="685"/>
      <c r="BJ16" s="685"/>
      <c r="BK16" s="685"/>
      <c r="BL16" s="685"/>
      <c r="BM16" s="685"/>
      <c r="BN16" s="686"/>
      <c r="BO16" s="687" t="s">
        <v>241</v>
      </c>
      <c r="BP16" s="687"/>
      <c r="BQ16" s="687"/>
      <c r="BR16" s="687"/>
      <c r="BS16" s="693" t="s">
        <v>143</v>
      </c>
      <c r="BT16" s="685"/>
      <c r="BU16" s="685"/>
      <c r="BV16" s="685"/>
      <c r="BW16" s="685"/>
      <c r="BX16" s="685"/>
      <c r="BY16" s="685"/>
      <c r="BZ16" s="685"/>
      <c r="CA16" s="685"/>
      <c r="CB16" s="694"/>
      <c r="CD16" s="699" t="s">
        <v>261</v>
      </c>
      <c r="CE16" s="700"/>
      <c r="CF16" s="700"/>
      <c r="CG16" s="700"/>
      <c r="CH16" s="700"/>
      <c r="CI16" s="700"/>
      <c r="CJ16" s="700"/>
      <c r="CK16" s="700"/>
      <c r="CL16" s="700"/>
      <c r="CM16" s="700"/>
      <c r="CN16" s="700"/>
      <c r="CO16" s="700"/>
      <c r="CP16" s="700"/>
      <c r="CQ16" s="701"/>
      <c r="CR16" s="684" t="s">
        <v>241</v>
      </c>
      <c r="CS16" s="685"/>
      <c r="CT16" s="685"/>
      <c r="CU16" s="685"/>
      <c r="CV16" s="685"/>
      <c r="CW16" s="685"/>
      <c r="CX16" s="685"/>
      <c r="CY16" s="686"/>
      <c r="CZ16" s="687" t="s">
        <v>125</v>
      </c>
      <c r="DA16" s="687"/>
      <c r="DB16" s="687"/>
      <c r="DC16" s="687"/>
      <c r="DD16" s="693" t="s">
        <v>125</v>
      </c>
      <c r="DE16" s="685"/>
      <c r="DF16" s="685"/>
      <c r="DG16" s="685"/>
      <c r="DH16" s="685"/>
      <c r="DI16" s="685"/>
      <c r="DJ16" s="685"/>
      <c r="DK16" s="685"/>
      <c r="DL16" s="685"/>
      <c r="DM16" s="685"/>
      <c r="DN16" s="685"/>
      <c r="DO16" s="685"/>
      <c r="DP16" s="686"/>
      <c r="DQ16" s="693" t="s">
        <v>241</v>
      </c>
      <c r="DR16" s="685"/>
      <c r="DS16" s="685"/>
      <c r="DT16" s="685"/>
      <c r="DU16" s="685"/>
      <c r="DV16" s="685"/>
      <c r="DW16" s="685"/>
      <c r="DX16" s="685"/>
      <c r="DY16" s="685"/>
      <c r="DZ16" s="685"/>
      <c r="EA16" s="685"/>
      <c r="EB16" s="685"/>
      <c r="EC16" s="694"/>
    </row>
    <row r="17" spans="2:133" ht="11.25" customHeight="1" x14ac:dyDescent="0.15">
      <c r="B17" s="681" t="s">
        <v>262</v>
      </c>
      <c r="C17" s="682"/>
      <c r="D17" s="682"/>
      <c r="E17" s="682"/>
      <c r="F17" s="682"/>
      <c r="G17" s="682"/>
      <c r="H17" s="682"/>
      <c r="I17" s="682"/>
      <c r="J17" s="682"/>
      <c r="K17" s="682"/>
      <c r="L17" s="682"/>
      <c r="M17" s="682"/>
      <c r="N17" s="682"/>
      <c r="O17" s="682"/>
      <c r="P17" s="682"/>
      <c r="Q17" s="683"/>
      <c r="R17" s="684">
        <v>3022</v>
      </c>
      <c r="S17" s="685"/>
      <c r="T17" s="685"/>
      <c r="U17" s="685"/>
      <c r="V17" s="685"/>
      <c r="W17" s="685"/>
      <c r="X17" s="685"/>
      <c r="Y17" s="686"/>
      <c r="Z17" s="687">
        <v>0.1</v>
      </c>
      <c r="AA17" s="687"/>
      <c r="AB17" s="687"/>
      <c r="AC17" s="687"/>
      <c r="AD17" s="688">
        <v>3022</v>
      </c>
      <c r="AE17" s="688"/>
      <c r="AF17" s="688"/>
      <c r="AG17" s="688"/>
      <c r="AH17" s="688"/>
      <c r="AI17" s="688"/>
      <c r="AJ17" s="688"/>
      <c r="AK17" s="688"/>
      <c r="AL17" s="689">
        <v>0.2</v>
      </c>
      <c r="AM17" s="690"/>
      <c r="AN17" s="690"/>
      <c r="AO17" s="691"/>
      <c r="AP17" s="681" t="s">
        <v>263</v>
      </c>
      <c r="AQ17" s="682"/>
      <c r="AR17" s="682"/>
      <c r="AS17" s="682"/>
      <c r="AT17" s="682"/>
      <c r="AU17" s="682"/>
      <c r="AV17" s="682"/>
      <c r="AW17" s="682"/>
      <c r="AX17" s="682"/>
      <c r="AY17" s="682"/>
      <c r="AZ17" s="682"/>
      <c r="BA17" s="682"/>
      <c r="BB17" s="682"/>
      <c r="BC17" s="682"/>
      <c r="BD17" s="682"/>
      <c r="BE17" s="682"/>
      <c r="BF17" s="683"/>
      <c r="BG17" s="684" t="s">
        <v>143</v>
      </c>
      <c r="BH17" s="685"/>
      <c r="BI17" s="685"/>
      <c r="BJ17" s="685"/>
      <c r="BK17" s="685"/>
      <c r="BL17" s="685"/>
      <c r="BM17" s="685"/>
      <c r="BN17" s="686"/>
      <c r="BO17" s="687" t="s">
        <v>125</v>
      </c>
      <c r="BP17" s="687"/>
      <c r="BQ17" s="687"/>
      <c r="BR17" s="687"/>
      <c r="BS17" s="693" t="s">
        <v>143</v>
      </c>
      <c r="BT17" s="685"/>
      <c r="BU17" s="685"/>
      <c r="BV17" s="685"/>
      <c r="BW17" s="685"/>
      <c r="BX17" s="685"/>
      <c r="BY17" s="685"/>
      <c r="BZ17" s="685"/>
      <c r="CA17" s="685"/>
      <c r="CB17" s="694"/>
      <c r="CD17" s="699" t="s">
        <v>264</v>
      </c>
      <c r="CE17" s="700"/>
      <c r="CF17" s="700"/>
      <c r="CG17" s="700"/>
      <c r="CH17" s="700"/>
      <c r="CI17" s="700"/>
      <c r="CJ17" s="700"/>
      <c r="CK17" s="700"/>
      <c r="CL17" s="700"/>
      <c r="CM17" s="700"/>
      <c r="CN17" s="700"/>
      <c r="CO17" s="700"/>
      <c r="CP17" s="700"/>
      <c r="CQ17" s="701"/>
      <c r="CR17" s="684">
        <v>174338</v>
      </c>
      <c r="CS17" s="685"/>
      <c r="CT17" s="685"/>
      <c r="CU17" s="685"/>
      <c r="CV17" s="685"/>
      <c r="CW17" s="685"/>
      <c r="CX17" s="685"/>
      <c r="CY17" s="686"/>
      <c r="CZ17" s="687">
        <v>8.3000000000000007</v>
      </c>
      <c r="DA17" s="687"/>
      <c r="DB17" s="687"/>
      <c r="DC17" s="687"/>
      <c r="DD17" s="693" t="s">
        <v>125</v>
      </c>
      <c r="DE17" s="685"/>
      <c r="DF17" s="685"/>
      <c r="DG17" s="685"/>
      <c r="DH17" s="685"/>
      <c r="DI17" s="685"/>
      <c r="DJ17" s="685"/>
      <c r="DK17" s="685"/>
      <c r="DL17" s="685"/>
      <c r="DM17" s="685"/>
      <c r="DN17" s="685"/>
      <c r="DO17" s="685"/>
      <c r="DP17" s="686"/>
      <c r="DQ17" s="693">
        <v>174338</v>
      </c>
      <c r="DR17" s="685"/>
      <c r="DS17" s="685"/>
      <c r="DT17" s="685"/>
      <c r="DU17" s="685"/>
      <c r="DV17" s="685"/>
      <c r="DW17" s="685"/>
      <c r="DX17" s="685"/>
      <c r="DY17" s="685"/>
      <c r="DZ17" s="685"/>
      <c r="EA17" s="685"/>
      <c r="EB17" s="685"/>
      <c r="EC17" s="694"/>
    </row>
    <row r="18" spans="2:133" ht="11.25" customHeight="1" x14ac:dyDescent="0.15">
      <c r="B18" s="681" t="s">
        <v>265</v>
      </c>
      <c r="C18" s="682"/>
      <c r="D18" s="682"/>
      <c r="E18" s="682"/>
      <c r="F18" s="682"/>
      <c r="G18" s="682"/>
      <c r="H18" s="682"/>
      <c r="I18" s="682"/>
      <c r="J18" s="682"/>
      <c r="K18" s="682"/>
      <c r="L18" s="682"/>
      <c r="M18" s="682"/>
      <c r="N18" s="682"/>
      <c r="O18" s="682"/>
      <c r="P18" s="682"/>
      <c r="Q18" s="683"/>
      <c r="R18" s="684">
        <v>751</v>
      </c>
      <c r="S18" s="685"/>
      <c r="T18" s="685"/>
      <c r="U18" s="685"/>
      <c r="V18" s="685"/>
      <c r="W18" s="685"/>
      <c r="X18" s="685"/>
      <c r="Y18" s="686"/>
      <c r="Z18" s="687">
        <v>0</v>
      </c>
      <c r="AA18" s="687"/>
      <c r="AB18" s="687"/>
      <c r="AC18" s="687"/>
      <c r="AD18" s="688">
        <v>751</v>
      </c>
      <c r="AE18" s="688"/>
      <c r="AF18" s="688"/>
      <c r="AG18" s="688"/>
      <c r="AH18" s="688"/>
      <c r="AI18" s="688"/>
      <c r="AJ18" s="688"/>
      <c r="AK18" s="688"/>
      <c r="AL18" s="689">
        <v>0.1</v>
      </c>
      <c r="AM18" s="690"/>
      <c r="AN18" s="690"/>
      <c r="AO18" s="691"/>
      <c r="AP18" s="681" t="s">
        <v>266</v>
      </c>
      <c r="AQ18" s="682"/>
      <c r="AR18" s="682"/>
      <c r="AS18" s="682"/>
      <c r="AT18" s="682"/>
      <c r="AU18" s="682"/>
      <c r="AV18" s="682"/>
      <c r="AW18" s="682"/>
      <c r="AX18" s="682"/>
      <c r="AY18" s="682"/>
      <c r="AZ18" s="682"/>
      <c r="BA18" s="682"/>
      <c r="BB18" s="682"/>
      <c r="BC18" s="682"/>
      <c r="BD18" s="682"/>
      <c r="BE18" s="682"/>
      <c r="BF18" s="683"/>
      <c r="BG18" s="684" t="s">
        <v>143</v>
      </c>
      <c r="BH18" s="685"/>
      <c r="BI18" s="685"/>
      <c r="BJ18" s="685"/>
      <c r="BK18" s="685"/>
      <c r="BL18" s="685"/>
      <c r="BM18" s="685"/>
      <c r="BN18" s="686"/>
      <c r="BO18" s="687" t="s">
        <v>125</v>
      </c>
      <c r="BP18" s="687"/>
      <c r="BQ18" s="687"/>
      <c r="BR18" s="687"/>
      <c r="BS18" s="693" t="s">
        <v>125</v>
      </c>
      <c r="BT18" s="685"/>
      <c r="BU18" s="685"/>
      <c r="BV18" s="685"/>
      <c r="BW18" s="685"/>
      <c r="BX18" s="685"/>
      <c r="BY18" s="685"/>
      <c r="BZ18" s="685"/>
      <c r="CA18" s="685"/>
      <c r="CB18" s="694"/>
      <c r="CD18" s="699" t="s">
        <v>267</v>
      </c>
      <c r="CE18" s="700"/>
      <c r="CF18" s="700"/>
      <c r="CG18" s="700"/>
      <c r="CH18" s="700"/>
      <c r="CI18" s="700"/>
      <c r="CJ18" s="700"/>
      <c r="CK18" s="700"/>
      <c r="CL18" s="700"/>
      <c r="CM18" s="700"/>
      <c r="CN18" s="700"/>
      <c r="CO18" s="700"/>
      <c r="CP18" s="700"/>
      <c r="CQ18" s="701"/>
      <c r="CR18" s="684" t="s">
        <v>125</v>
      </c>
      <c r="CS18" s="685"/>
      <c r="CT18" s="685"/>
      <c r="CU18" s="685"/>
      <c r="CV18" s="685"/>
      <c r="CW18" s="685"/>
      <c r="CX18" s="685"/>
      <c r="CY18" s="686"/>
      <c r="CZ18" s="687" t="s">
        <v>241</v>
      </c>
      <c r="DA18" s="687"/>
      <c r="DB18" s="687"/>
      <c r="DC18" s="687"/>
      <c r="DD18" s="693" t="s">
        <v>241</v>
      </c>
      <c r="DE18" s="685"/>
      <c r="DF18" s="685"/>
      <c r="DG18" s="685"/>
      <c r="DH18" s="685"/>
      <c r="DI18" s="685"/>
      <c r="DJ18" s="685"/>
      <c r="DK18" s="685"/>
      <c r="DL18" s="685"/>
      <c r="DM18" s="685"/>
      <c r="DN18" s="685"/>
      <c r="DO18" s="685"/>
      <c r="DP18" s="686"/>
      <c r="DQ18" s="693" t="s">
        <v>125</v>
      </c>
      <c r="DR18" s="685"/>
      <c r="DS18" s="685"/>
      <c r="DT18" s="685"/>
      <c r="DU18" s="685"/>
      <c r="DV18" s="685"/>
      <c r="DW18" s="685"/>
      <c r="DX18" s="685"/>
      <c r="DY18" s="685"/>
      <c r="DZ18" s="685"/>
      <c r="EA18" s="685"/>
      <c r="EB18" s="685"/>
      <c r="EC18" s="694"/>
    </row>
    <row r="19" spans="2:133" ht="11.25" customHeight="1" x14ac:dyDescent="0.15">
      <c r="B19" s="681" t="s">
        <v>268</v>
      </c>
      <c r="C19" s="682"/>
      <c r="D19" s="682"/>
      <c r="E19" s="682"/>
      <c r="F19" s="682"/>
      <c r="G19" s="682"/>
      <c r="H19" s="682"/>
      <c r="I19" s="682"/>
      <c r="J19" s="682"/>
      <c r="K19" s="682"/>
      <c r="L19" s="682"/>
      <c r="M19" s="682"/>
      <c r="N19" s="682"/>
      <c r="O19" s="682"/>
      <c r="P19" s="682"/>
      <c r="Q19" s="683"/>
      <c r="R19" s="684">
        <v>511</v>
      </c>
      <c r="S19" s="685"/>
      <c r="T19" s="685"/>
      <c r="U19" s="685"/>
      <c r="V19" s="685"/>
      <c r="W19" s="685"/>
      <c r="X19" s="685"/>
      <c r="Y19" s="686"/>
      <c r="Z19" s="687">
        <v>0</v>
      </c>
      <c r="AA19" s="687"/>
      <c r="AB19" s="687"/>
      <c r="AC19" s="687"/>
      <c r="AD19" s="688">
        <v>511</v>
      </c>
      <c r="AE19" s="688"/>
      <c r="AF19" s="688"/>
      <c r="AG19" s="688"/>
      <c r="AH19" s="688"/>
      <c r="AI19" s="688"/>
      <c r="AJ19" s="688"/>
      <c r="AK19" s="688"/>
      <c r="AL19" s="689">
        <v>0</v>
      </c>
      <c r="AM19" s="690"/>
      <c r="AN19" s="690"/>
      <c r="AO19" s="691"/>
      <c r="AP19" s="681" t="s">
        <v>269</v>
      </c>
      <c r="AQ19" s="682"/>
      <c r="AR19" s="682"/>
      <c r="AS19" s="682"/>
      <c r="AT19" s="682"/>
      <c r="AU19" s="682"/>
      <c r="AV19" s="682"/>
      <c r="AW19" s="682"/>
      <c r="AX19" s="682"/>
      <c r="AY19" s="682"/>
      <c r="AZ19" s="682"/>
      <c r="BA19" s="682"/>
      <c r="BB19" s="682"/>
      <c r="BC19" s="682"/>
      <c r="BD19" s="682"/>
      <c r="BE19" s="682"/>
      <c r="BF19" s="683"/>
      <c r="BG19" s="684" t="s">
        <v>125</v>
      </c>
      <c r="BH19" s="685"/>
      <c r="BI19" s="685"/>
      <c r="BJ19" s="685"/>
      <c r="BK19" s="685"/>
      <c r="BL19" s="685"/>
      <c r="BM19" s="685"/>
      <c r="BN19" s="686"/>
      <c r="BO19" s="687" t="s">
        <v>125</v>
      </c>
      <c r="BP19" s="687"/>
      <c r="BQ19" s="687"/>
      <c r="BR19" s="687"/>
      <c r="BS19" s="693" t="s">
        <v>125</v>
      </c>
      <c r="BT19" s="685"/>
      <c r="BU19" s="685"/>
      <c r="BV19" s="685"/>
      <c r="BW19" s="685"/>
      <c r="BX19" s="685"/>
      <c r="BY19" s="685"/>
      <c r="BZ19" s="685"/>
      <c r="CA19" s="685"/>
      <c r="CB19" s="694"/>
      <c r="CD19" s="699" t="s">
        <v>270</v>
      </c>
      <c r="CE19" s="700"/>
      <c r="CF19" s="700"/>
      <c r="CG19" s="700"/>
      <c r="CH19" s="700"/>
      <c r="CI19" s="700"/>
      <c r="CJ19" s="700"/>
      <c r="CK19" s="700"/>
      <c r="CL19" s="700"/>
      <c r="CM19" s="700"/>
      <c r="CN19" s="700"/>
      <c r="CO19" s="700"/>
      <c r="CP19" s="700"/>
      <c r="CQ19" s="701"/>
      <c r="CR19" s="684" t="s">
        <v>125</v>
      </c>
      <c r="CS19" s="685"/>
      <c r="CT19" s="685"/>
      <c r="CU19" s="685"/>
      <c r="CV19" s="685"/>
      <c r="CW19" s="685"/>
      <c r="CX19" s="685"/>
      <c r="CY19" s="686"/>
      <c r="CZ19" s="687" t="s">
        <v>241</v>
      </c>
      <c r="DA19" s="687"/>
      <c r="DB19" s="687"/>
      <c r="DC19" s="687"/>
      <c r="DD19" s="693" t="s">
        <v>125</v>
      </c>
      <c r="DE19" s="685"/>
      <c r="DF19" s="685"/>
      <c r="DG19" s="685"/>
      <c r="DH19" s="685"/>
      <c r="DI19" s="685"/>
      <c r="DJ19" s="685"/>
      <c r="DK19" s="685"/>
      <c r="DL19" s="685"/>
      <c r="DM19" s="685"/>
      <c r="DN19" s="685"/>
      <c r="DO19" s="685"/>
      <c r="DP19" s="686"/>
      <c r="DQ19" s="693" t="s">
        <v>125</v>
      </c>
      <c r="DR19" s="685"/>
      <c r="DS19" s="685"/>
      <c r="DT19" s="685"/>
      <c r="DU19" s="685"/>
      <c r="DV19" s="685"/>
      <c r="DW19" s="685"/>
      <c r="DX19" s="685"/>
      <c r="DY19" s="685"/>
      <c r="DZ19" s="685"/>
      <c r="EA19" s="685"/>
      <c r="EB19" s="685"/>
      <c r="EC19" s="694"/>
    </row>
    <row r="20" spans="2:133" ht="11.25" customHeight="1" x14ac:dyDescent="0.15">
      <c r="B20" s="681" t="s">
        <v>271</v>
      </c>
      <c r="C20" s="682"/>
      <c r="D20" s="682"/>
      <c r="E20" s="682"/>
      <c r="F20" s="682"/>
      <c r="G20" s="682"/>
      <c r="H20" s="682"/>
      <c r="I20" s="682"/>
      <c r="J20" s="682"/>
      <c r="K20" s="682"/>
      <c r="L20" s="682"/>
      <c r="M20" s="682"/>
      <c r="N20" s="682"/>
      <c r="O20" s="682"/>
      <c r="P20" s="682"/>
      <c r="Q20" s="683"/>
      <c r="R20" s="684">
        <v>70</v>
      </c>
      <c r="S20" s="685"/>
      <c r="T20" s="685"/>
      <c r="U20" s="685"/>
      <c r="V20" s="685"/>
      <c r="W20" s="685"/>
      <c r="X20" s="685"/>
      <c r="Y20" s="686"/>
      <c r="Z20" s="687">
        <v>0</v>
      </c>
      <c r="AA20" s="687"/>
      <c r="AB20" s="687"/>
      <c r="AC20" s="687"/>
      <c r="AD20" s="688">
        <v>70</v>
      </c>
      <c r="AE20" s="688"/>
      <c r="AF20" s="688"/>
      <c r="AG20" s="688"/>
      <c r="AH20" s="688"/>
      <c r="AI20" s="688"/>
      <c r="AJ20" s="688"/>
      <c r="AK20" s="688"/>
      <c r="AL20" s="689">
        <v>0</v>
      </c>
      <c r="AM20" s="690"/>
      <c r="AN20" s="690"/>
      <c r="AO20" s="691"/>
      <c r="AP20" s="681" t="s">
        <v>272</v>
      </c>
      <c r="AQ20" s="682"/>
      <c r="AR20" s="682"/>
      <c r="AS20" s="682"/>
      <c r="AT20" s="682"/>
      <c r="AU20" s="682"/>
      <c r="AV20" s="682"/>
      <c r="AW20" s="682"/>
      <c r="AX20" s="682"/>
      <c r="AY20" s="682"/>
      <c r="AZ20" s="682"/>
      <c r="BA20" s="682"/>
      <c r="BB20" s="682"/>
      <c r="BC20" s="682"/>
      <c r="BD20" s="682"/>
      <c r="BE20" s="682"/>
      <c r="BF20" s="683"/>
      <c r="BG20" s="684" t="s">
        <v>241</v>
      </c>
      <c r="BH20" s="685"/>
      <c r="BI20" s="685"/>
      <c r="BJ20" s="685"/>
      <c r="BK20" s="685"/>
      <c r="BL20" s="685"/>
      <c r="BM20" s="685"/>
      <c r="BN20" s="686"/>
      <c r="BO20" s="687" t="s">
        <v>125</v>
      </c>
      <c r="BP20" s="687"/>
      <c r="BQ20" s="687"/>
      <c r="BR20" s="687"/>
      <c r="BS20" s="693" t="s">
        <v>125</v>
      </c>
      <c r="BT20" s="685"/>
      <c r="BU20" s="685"/>
      <c r="BV20" s="685"/>
      <c r="BW20" s="685"/>
      <c r="BX20" s="685"/>
      <c r="BY20" s="685"/>
      <c r="BZ20" s="685"/>
      <c r="CA20" s="685"/>
      <c r="CB20" s="694"/>
      <c r="CD20" s="699" t="s">
        <v>273</v>
      </c>
      <c r="CE20" s="700"/>
      <c r="CF20" s="700"/>
      <c r="CG20" s="700"/>
      <c r="CH20" s="700"/>
      <c r="CI20" s="700"/>
      <c r="CJ20" s="700"/>
      <c r="CK20" s="700"/>
      <c r="CL20" s="700"/>
      <c r="CM20" s="700"/>
      <c r="CN20" s="700"/>
      <c r="CO20" s="700"/>
      <c r="CP20" s="700"/>
      <c r="CQ20" s="701"/>
      <c r="CR20" s="684">
        <v>2105519</v>
      </c>
      <c r="CS20" s="685"/>
      <c r="CT20" s="685"/>
      <c r="CU20" s="685"/>
      <c r="CV20" s="685"/>
      <c r="CW20" s="685"/>
      <c r="CX20" s="685"/>
      <c r="CY20" s="686"/>
      <c r="CZ20" s="687">
        <v>100</v>
      </c>
      <c r="DA20" s="687"/>
      <c r="DB20" s="687"/>
      <c r="DC20" s="687"/>
      <c r="DD20" s="693">
        <v>233286</v>
      </c>
      <c r="DE20" s="685"/>
      <c r="DF20" s="685"/>
      <c r="DG20" s="685"/>
      <c r="DH20" s="685"/>
      <c r="DI20" s="685"/>
      <c r="DJ20" s="685"/>
      <c r="DK20" s="685"/>
      <c r="DL20" s="685"/>
      <c r="DM20" s="685"/>
      <c r="DN20" s="685"/>
      <c r="DO20" s="685"/>
      <c r="DP20" s="686"/>
      <c r="DQ20" s="693">
        <v>1644250</v>
      </c>
      <c r="DR20" s="685"/>
      <c r="DS20" s="685"/>
      <c r="DT20" s="685"/>
      <c r="DU20" s="685"/>
      <c r="DV20" s="685"/>
      <c r="DW20" s="685"/>
      <c r="DX20" s="685"/>
      <c r="DY20" s="685"/>
      <c r="DZ20" s="685"/>
      <c r="EA20" s="685"/>
      <c r="EB20" s="685"/>
      <c r="EC20" s="694"/>
    </row>
    <row r="21" spans="2:133" ht="11.25" customHeight="1" x14ac:dyDescent="0.15">
      <c r="B21" s="681" t="s">
        <v>274</v>
      </c>
      <c r="C21" s="682"/>
      <c r="D21" s="682"/>
      <c r="E21" s="682"/>
      <c r="F21" s="682"/>
      <c r="G21" s="682"/>
      <c r="H21" s="682"/>
      <c r="I21" s="682"/>
      <c r="J21" s="682"/>
      <c r="K21" s="682"/>
      <c r="L21" s="682"/>
      <c r="M21" s="682"/>
      <c r="N21" s="682"/>
      <c r="O21" s="682"/>
      <c r="P21" s="682"/>
      <c r="Q21" s="683"/>
      <c r="R21" s="684">
        <v>1690</v>
      </c>
      <c r="S21" s="685"/>
      <c r="T21" s="685"/>
      <c r="U21" s="685"/>
      <c r="V21" s="685"/>
      <c r="W21" s="685"/>
      <c r="X21" s="685"/>
      <c r="Y21" s="686"/>
      <c r="Z21" s="687">
        <v>0.1</v>
      </c>
      <c r="AA21" s="687"/>
      <c r="AB21" s="687"/>
      <c r="AC21" s="687"/>
      <c r="AD21" s="688">
        <v>1690</v>
      </c>
      <c r="AE21" s="688"/>
      <c r="AF21" s="688"/>
      <c r="AG21" s="688"/>
      <c r="AH21" s="688"/>
      <c r="AI21" s="688"/>
      <c r="AJ21" s="688"/>
      <c r="AK21" s="688"/>
      <c r="AL21" s="689">
        <v>0.1</v>
      </c>
      <c r="AM21" s="690"/>
      <c r="AN21" s="690"/>
      <c r="AO21" s="691"/>
      <c r="AP21" s="703" t="s">
        <v>275</v>
      </c>
      <c r="AQ21" s="704"/>
      <c r="AR21" s="704"/>
      <c r="AS21" s="704"/>
      <c r="AT21" s="704"/>
      <c r="AU21" s="704"/>
      <c r="AV21" s="704"/>
      <c r="AW21" s="704"/>
      <c r="AX21" s="704"/>
      <c r="AY21" s="704"/>
      <c r="AZ21" s="704"/>
      <c r="BA21" s="704"/>
      <c r="BB21" s="704"/>
      <c r="BC21" s="704"/>
      <c r="BD21" s="704"/>
      <c r="BE21" s="704"/>
      <c r="BF21" s="705"/>
      <c r="BG21" s="684" t="s">
        <v>125</v>
      </c>
      <c r="BH21" s="685"/>
      <c r="BI21" s="685"/>
      <c r="BJ21" s="685"/>
      <c r="BK21" s="685"/>
      <c r="BL21" s="685"/>
      <c r="BM21" s="685"/>
      <c r="BN21" s="686"/>
      <c r="BO21" s="687" t="s">
        <v>241</v>
      </c>
      <c r="BP21" s="687"/>
      <c r="BQ21" s="687"/>
      <c r="BR21" s="687"/>
      <c r="BS21" s="693" t="s">
        <v>143</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15">
      <c r="B22" s="681" t="s">
        <v>276</v>
      </c>
      <c r="C22" s="682"/>
      <c r="D22" s="682"/>
      <c r="E22" s="682"/>
      <c r="F22" s="682"/>
      <c r="G22" s="682"/>
      <c r="H22" s="682"/>
      <c r="I22" s="682"/>
      <c r="J22" s="682"/>
      <c r="K22" s="682"/>
      <c r="L22" s="682"/>
      <c r="M22" s="682"/>
      <c r="N22" s="682"/>
      <c r="O22" s="682"/>
      <c r="P22" s="682"/>
      <c r="Q22" s="683"/>
      <c r="R22" s="684">
        <v>1241249</v>
      </c>
      <c r="S22" s="685"/>
      <c r="T22" s="685"/>
      <c r="U22" s="685"/>
      <c r="V22" s="685"/>
      <c r="W22" s="685"/>
      <c r="X22" s="685"/>
      <c r="Y22" s="686"/>
      <c r="Z22" s="687">
        <v>57.9</v>
      </c>
      <c r="AA22" s="687"/>
      <c r="AB22" s="687"/>
      <c r="AC22" s="687"/>
      <c r="AD22" s="688">
        <v>1122050</v>
      </c>
      <c r="AE22" s="688"/>
      <c r="AF22" s="688"/>
      <c r="AG22" s="688"/>
      <c r="AH22" s="688"/>
      <c r="AI22" s="688"/>
      <c r="AJ22" s="688"/>
      <c r="AK22" s="688"/>
      <c r="AL22" s="689">
        <v>75.900000000000006</v>
      </c>
      <c r="AM22" s="690"/>
      <c r="AN22" s="690"/>
      <c r="AO22" s="691"/>
      <c r="AP22" s="703" t="s">
        <v>277</v>
      </c>
      <c r="AQ22" s="704"/>
      <c r="AR22" s="704"/>
      <c r="AS22" s="704"/>
      <c r="AT22" s="704"/>
      <c r="AU22" s="704"/>
      <c r="AV22" s="704"/>
      <c r="AW22" s="704"/>
      <c r="AX22" s="704"/>
      <c r="AY22" s="704"/>
      <c r="AZ22" s="704"/>
      <c r="BA22" s="704"/>
      <c r="BB22" s="704"/>
      <c r="BC22" s="704"/>
      <c r="BD22" s="704"/>
      <c r="BE22" s="704"/>
      <c r="BF22" s="705"/>
      <c r="BG22" s="684" t="s">
        <v>143</v>
      </c>
      <c r="BH22" s="685"/>
      <c r="BI22" s="685"/>
      <c r="BJ22" s="685"/>
      <c r="BK22" s="685"/>
      <c r="BL22" s="685"/>
      <c r="BM22" s="685"/>
      <c r="BN22" s="686"/>
      <c r="BO22" s="687" t="s">
        <v>125</v>
      </c>
      <c r="BP22" s="687"/>
      <c r="BQ22" s="687"/>
      <c r="BR22" s="687"/>
      <c r="BS22" s="693" t="s">
        <v>241</v>
      </c>
      <c r="BT22" s="685"/>
      <c r="BU22" s="685"/>
      <c r="BV22" s="685"/>
      <c r="BW22" s="685"/>
      <c r="BX22" s="685"/>
      <c r="BY22" s="685"/>
      <c r="BZ22" s="685"/>
      <c r="CA22" s="685"/>
      <c r="CB22" s="694"/>
      <c r="CD22" s="666" t="s">
        <v>278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81" t="s">
        <v>279</v>
      </c>
      <c r="C23" s="682"/>
      <c r="D23" s="682"/>
      <c r="E23" s="682"/>
      <c r="F23" s="682"/>
      <c r="G23" s="682"/>
      <c r="H23" s="682"/>
      <c r="I23" s="682"/>
      <c r="J23" s="682"/>
      <c r="K23" s="682"/>
      <c r="L23" s="682"/>
      <c r="M23" s="682"/>
      <c r="N23" s="682"/>
      <c r="O23" s="682"/>
      <c r="P23" s="682"/>
      <c r="Q23" s="683"/>
      <c r="R23" s="684">
        <v>1122050</v>
      </c>
      <c r="S23" s="685"/>
      <c r="T23" s="685"/>
      <c r="U23" s="685"/>
      <c r="V23" s="685"/>
      <c r="W23" s="685"/>
      <c r="X23" s="685"/>
      <c r="Y23" s="686"/>
      <c r="Z23" s="687">
        <v>52.3</v>
      </c>
      <c r="AA23" s="687"/>
      <c r="AB23" s="687"/>
      <c r="AC23" s="687"/>
      <c r="AD23" s="688">
        <v>1122050</v>
      </c>
      <c r="AE23" s="688"/>
      <c r="AF23" s="688"/>
      <c r="AG23" s="688"/>
      <c r="AH23" s="688"/>
      <c r="AI23" s="688"/>
      <c r="AJ23" s="688"/>
      <c r="AK23" s="688"/>
      <c r="AL23" s="689">
        <v>75.900000000000006</v>
      </c>
      <c r="AM23" s="690"/>
      <c r="AN23" s="690"/>
      <c r="AO23" s="691"/>
      <c r="AP23" s="703" t="s">
        <v>280</v>
      </c>
      <c r="AQ23" s="704"/>
      <c r="AR23" s="704"/>
      <c r="AS23" s="704"/>
      <c r="AT23" s="704"/>
      <c r="AU23" s="704"/>
      <c r="AV23" s="704"/>
      <c r="AW23" s="704"/>
      <c r="AX23" s="704"/>
      <c r="AY23" s="704"/>
      <c r="AZ23" s="704"/>
      <c r="BA23" s="704"/>
      <c r="BB23" s="704"/>
      <c r="BC23" s="704"/>
      <c r="BD23" s="704"/>
      <c r="BE23" s="704"/>
      <c r="BF23" s="705"/>
      <c r="BG23" s="684" t="s">
        <v>241</v>
      </c>
      <c r="BH23" s="685"/>
      <c r="BI23" s="685"/>
      <c r="BJ23" s="685"/>
      <c r="BK23" s="685"/>
      <c r="BL23" s="685"/>
      <c r="BM23" s="685"/>
      <c r="BN23" s="686"/>
      <c r="BO23" s="687" t="s">
        <v>125</v>
      </c>
      <c r="BP23" s="687"/>
      <c r="BQ23" s="687"/>
      <c r="BR23" s="687"/>
      <c r="BS23" s="693" t="s">
        <v>241</v>
      </c>
      <c r="BT23" s="685"/>
      <c r="BU23" s="685"/>
      <c r="BV23" s="685"/>
      <c r="BW23" s="685"/>
      <c r="BX23" s="685"/>
      <c r="BY23" s="685"/>
      <c r="BZ23" s="685"/>
      <c r="CA23" s="685"/>
      <c r="CB23" s="694"/>
      <c r="CD23" s="666" t="s">
        <v>219</v>
      </c>
      <c r="CE23" s="667"/>
      <c r="CF23" s="667"/>
      <c r="CG23" s="667"/>
      <c r="CH23" s="667"/>
      <c r="CI23" s="667"/>
      <c r="CJ23" s="667"/>
      <c r="CK23" s="667"/>
      <c r="CL23" s="667"/>
      <c r="CM23" s="667"/>
      <c r="CN23" s="667"/>
      <c r="CO23" s="667"/>
      <c r="CP23" s="667"/>
      <c r="CQ23" s="668"/>
      <c r="CR23" s="666" t="s">
        <v>281</v>
      </c>
      <c r="CS23" s="667"/>
      <c r="CT23" s="667"/>
      <c r="CU23" s="667"/>
      <c r="CV23" s="667"/>
      <c r="CW23" s="667"/>
      <c r="CX23" s="667"/>
      <c r="CY23" s="668"/>
      <c r="CZ23" s="666" t="s">
        <v>282</v>
      </c>
      <c r="DA23" s="667"/>
      <c r="DB23" s="667"/>
      <c r="DC23" s="668"/>
      <c r="DD23" s="666" t="s">
        <v>283</v>
      </c>
      <c r="DE23" s="667"/>
      <c r="DF23" s="667"/>
      <c r="DG23" s="667"/>
      <c r="DH23" s="667"/>
      <c r="DI23" s="667"/>
      <c r="DJ23" s="667"/>
      <c r="DK23" s="668"/>
      <c r="DL23" s="715" t="s">
        <v>284</v>
      </c>
      <c r="DM23" s="716"/>
      <c r="DN23" s="716"/>
      <c r="DO23" s="716"/>
      <c r="DP23" s="716"/>
      <c r="DQ23" s="716"/>
      <c r="DR23" s="716"/>
      <c r="DS23" s="716"/>
      <c r="DT23" s="716"/>
      <c r="DU23" s="716"/>
      <c r="DV23" s="717"/>
      <c r="DW23" s="666" t="s">
        <v>285</v>
      </c>
      <c r="DX23" s="667"/>
      <c r="DY23" s="667"/>
      <c r="DZ23" s="667"/>
      <c r="EA23" s="667"/>
      <c r="EB23" s="667"/>
      <c r="EC23" s="668"/>
    </row>
    <row r="24" spans="2:133" ht="11.25" customHeight="1" x14ac:dyDescent="0.15">
      <c r="B24" s="681" t="s">
        <v>286</v>
      </c>
      <c r="C24" s="682"/>
      <c r="D24" s="682"/>
      <c r="E24" s="682"/>
      <c r="F24" s="682"/>
      <c r="G24" s="682"/>
      <c r="H24" s="682"/>
      <c r="I24" s="682"/>
      <c r="J24" s="682"/>
      <c r="K24" s="682"/>
      <c r="L24" s="682"/>
      <c r="M24" s="682"/>
      <c r="N24" s="682"/>
      <c r="O24" s="682"/>
      <c r="P24" s="682"/>
      <c r="Q24" s="683"/>
      <c r="R24" s="684">
        <v>119199</v>
      </c>
      <c r="S24" s="685"/>
      <c r="T24" s="685"/>
      <c r="U24" s="685"/>
      <c r="V24" s="685"/>
      <c r="W24" s="685"/>
      <c r="X24" s="685"/>
      <c r="Y24" s="686"/>
      <c r="Z24" s="687">
        <v>5.6</v>
      </c>
      <c r="AA24" s="687"/>
      <c r="AB24" s="687"/>
      <c r="AC24" s="687"/>
      <c r="AD24" s="688" t="s">
        <v>143</v>
      </c>
      <c r="AE24" s="688"/>
      <c r="AF24" s="688"/>
      <c r="AG24" s="688"/>
      <c r="AH24" s="688"/>
      <c r="AI24" s="688"/>
      <c r="AJ24" s="688"/>
      <c r="AK24" s="688"/>
      <c r="AL24" s="689" t="s">
        <v>241</v>
      </c>
      <c r="AM24" s="690"/>
      <c r="AN24" s="690"/>
      <c r="AO24" s="691"/>
      <c r="AP24" s="703" t="s">
        <v>287</v>
      </c>
      <c r="AQ24" s="704"/>
      <c r="AR24" s="704"/>
      <c r="AS24" s="704"/>
      <c r="AT24" s="704"/>
      <c r="AU24" s="704"/>
      <c r="AV24" s="704"/>
      <c r="AW24" s="704"/>
      <c r="AX24" s="704"/>
      <c r="AY24" s="704"/>
      <c r="AZ24" s="704"/>
      <c r="BA24" s="704"/>
      <c r="BB24" s="704"/>
      <c r="BC24" s="704"/>
      <c r="BD24" s="704"/>
      <c r="BE24" s="704"/>
      <c r="BF24" s="705"/>
      <c r="BG24" s="684" t="s">
        <v>125</v>
      </c>
      <c r="BH24" s="685"/>
      <c r="BI24" s="685"/>
      <c r="BJ24" s="685"/>
      <c r="BK24" s="685"/>
      <c r="BL24" s="685"/>
      <c r="BM24" s="685"/>
      <c r="BN24" s="686"/>
      <c r="BO24" s="687" t="s">
        <v>125</v>
      </c>
      <c r="BP24" s="687"/>
      <c r="BQ24" s="687"/>
      <c r="BR24" s="687"/>
      <c r="BS24" s="693" t="s">
        <v>125</v>
      </c>
      <c r="BT24" s="685"/>
      <c r="BU24" s="685"/>
      <c r="BV24" s="685"/>
      <c r="BW24" s="685"/>
      <c r="BX24" s="685"/>
      <c r="BY24" s="685"/>
      <c r="BZ24" s="685"/>
      <c r="CA24" s="685"/>
      <c r="CB24" s="694"/>
      <c r="CD24" s="695" t="s">
        <v>288</v>
      </c>
      <c r="CE24" s="696"/>
      <c r="CF24" s="696"/>
      <c r="CG24" s="696"/>
      <c r="CH24" s="696"/>
      <c r="CI24" s="696"/>
      <c r="CJ24" s="696"/>
      <c r="CK24" s="696"/>
      <c r="CL24" s="696"/>
      <c r="CM24" s="696"/>
      <c r="CN24" s="696"/>
      <c r="CO24" s="696"/>
      <c r="CP24" s="696"/>
      <c r="CQ24" s="697"/>
      <c r="CR24" s="673">
        <v>826972</v>
      </c>
      <c r="CS24" s="674"/>
      <c r="CT24" s="674"/>
      <c r="CU24" s="674"/>
      <c r="CV24" s="674"/>
      <c r="CW24" s="674"/>
      <c r="CX24" s="674"/>
      <c r="CY24" s="675"/>
      <c r="CZ24" s="678">
        <v>39.299999999999997</v>
      </c>
      <c r="DA24" s="679"/>
      <c r="DB24" s="679"/>
      <c r="DC24" s="698"/>
      <c r="DD24" s="723">
        <v>668726</v>
      </c>
      <c r="DE24" s="674"/>
      <c r="DF24" s="674"/>
      <c r="DG24" s="674"/>
      <c r="DH24" s="674"/>
      <c r="DI24" s="674"/>
      <c r="DJ24" s="674"/>
      <c r="DK24" s="675"/>
      <c r="DL24" s="723">
        <v>661033</v>
      </c>
      <c r="DM24" s="674"/>
      <c r="DN24" s="674"/>
      <c r="DO24" s="674"/>
      <c r="DP24" s="674"/>
      <c r="DQ24" s="674"/>
      <c r="DR24" s="674"/>
      <c r="DS24" s="674"/>
      <c r="DT24" s="674"/>
      <c r="DU24" s="674"/>
      <c r="DV24" s="675"/>
      <c r="DW24" s="678">
        <v>43.5</v>
      </c>
      <c r="DX24" s="679"/>
      <c r="DY24" s="679"/>
      <c r="DZ24" s="679"/>
      <c r="EA24" s="679"/>
      <c r="EB24" s="679"/>
      <c r="EC24" s="680"/>
    </row>
    <row r="25" spans="2:133" ht="11.25" customHeight="1" x14ac:dyDescent="0.15">
      <c r="B25" s="681" t="s">
        <v>289</v>
      </c>
      <c r="C25" s="682"/>
      <c r="D25" s="682"/>
      <c r="E25" s="682"/>
      <c r="F25" s="682"/>
      <c r="G25" s="682"/>
      <c r="H25" s="682"/>
      <c r="I25" s="682"/>
      <c r="J25" s="682"/>
      <c r="K25" s="682"/>
      <c r="L25" s="682"/>
      <c r="M25" s="682"/>
      <c r="N25" s="682"/>
      <c r="O25" s="682"/>
      <c r="P25" s="682"/>
      <c r="Q25" s="683"/>
      <c r="R25" s="684" t="s">
        <v>125</v>
      </c>
      <c r="S25" s="685"/>
      <c r="T25" s="685"/>
      <c r="U25" s="685"/>
      <c r="V25" s="685"/>
      <c r="W25" s="685"/>
      <c r="X25" s="685"/>
      <c r="Y25" s="686"/>
      <c r="Z25" s="687" t="s">
        <v>241</v>
      </c>
      <c r="AA25" s="687"/>
      <c r="AB25" s="687"/>
      <c r="AC25" s="687"/>
      <c r="AD25" s="688" t="s">
        <v>143</v>
      </c>
      <c r="AE25" s="688"/>
      <c r="AF25" s="688"/>
      <c r="AG25" s="688"/>
      <c r="AH25" s="688"/>
      <c r="AI25" s="688"/>
      <c r="AJ25" s="688"/>
      <c r="AK25" s="688"/>
      <c r="AL25" s="689" t="s">
        <v>125</v>
      </c>
      <c r="AM25" s="690"/>
      <c r="AN25" s="690"/>
      <c r="AO25" s="691"/>
      <c r="AP25" s="703" t="s">
        <v>290</v>
      </c>
      <c r="AQ25" s="704"/>
      <c r="AR25" s="704"/>
      <c r="AS25" s="704"/>
      <c r="AT25" s="704"/>
      <c r="AU25" s="704"/>
      <c r="AV25" s="704"/>
      <c r="AW25" s="704"/>
      <c r="AX25" s="704"/>
      <c r="AY25" s="704"/>
      <c r="AZ25" s="704"/>
      <c r="BA25" s="704"/>
      <c r="BB25" s="704"/>
      <c r="BC25" s="704"/>
      <c r="BD25" s="704"/>
      <c r="BE25" s="704"/>
      <c r="BF25" s="705"/>
      <c r="BG25" s="684" t="s">
        <v>125</v>
      </c>
      <c r="BH25" s="685"/>
      <c r="BI25" s="685"/>
      <c r="BJ25" s="685"/>
      <c r="BK25" s="685"/>
      <c r="BL25" s="685"/>
      <c r="BM25" s="685"/>
      <c r="BN25" s="686"/>
      <c r="BO25" s="687" t="s">
        <v>241</v>
      </c>
      <c r="BP25" s="687"/>
      <c r="BQ25" s="687"/>
      <c r="BR25" s="687"/>
      <c r="BS25" s="693" t="s">
        <v>125</v>
      </c>
      <c r="BT25" s="685"/>
      <c r="BU25" s="685"/>
      <c r="BV25" s="685"/>
      <c r="BW25" s="685"/>
      <c r="BX25" s="685"/>
      <c r="BY25" s="685"/>
      <c r="BZ25" s="685"/>
      <c r="CA25" s="685"/>
      <c r="CB25" s="694"/>
      <c r="CD25" s="699" t="s">
        <v>291</v>
      </c>
      <c r="CE25" s="700"/>
      <c r="CF25" s="700"/>
      <c r="CG25" s="700"/>
      <c r="CH25" s="700"/>
      <c r="CI25" s="700"/>
      <c r="CJ25" s="700"/>
      <c r="CK25" s="700"/>
      <c r="CL25" s="700"/>
      <c r="CM25" s="700"/>
      <c r="CN25" s="700"/>
      <c r="CO25" s="700"/>
      <c r="CP25" s="700"/>
      <c r="CQ25" s="701"/>
      <c r="CR25" s="684">
        <v>436444</v>
      </c>
      <c r="CS25" s="720"/>
      <c r="CT25" s="720"/>
      <c r="CU25" s="720"/>
      <c r="CV25" s="720"/>
      <c r="CW25" s="720"/>
      <c r="CX25" s="720"/>
      <c r="CY25" s="721"/>
      <c r="CZ25" s="689">
        <v>20.7</v>
      </c>
      <c r="DA25" s="718"/>
      <c r="DB25" s="718"/>
      <c r="DC25" s="722"/>
      <c r="DD25" s="693">
        <v>421310</v>
      </c>
      <c r="DE25" s="720"/>
      <c r="DF25" s="720"/>
      <c r="DG25" s="720"/>
      <c r="DH25" s="720"/>
      <c r="DI25" s="720"/>
      <c r="DJ25" s="720"/>
      <c r="DK25" s="721"/>
      <c r="DL25" s="693">
        <v>413617</v>
      </c>
      <c r="DM25" s="720"/>
      <c r="DN25" s="720"/>
      <c r="DO25" s="720"/>
      <c r="DP25" s="720"/>
      <c r="DQ25" s="720"/>
      <c r="DR25" s="720"/>
      <c r="DS25" s="720"/>
      <c r="DT25" s="720"/>
      <c r="DU25" s="720"/>
      <c r="DV25" s="721"/>
      <c r="DW25" s="689">
        <v>27.2</v>
      </c>
      <c r="DX25" s="718"/>
      <c r="DY25" s="718"/>
      <c r="DZ25" s="718"/>
      <c r="EA25" s="718"/>
      <c r="EB25" s="718"/>
      <c r="EC25" s="719"/>
    </row>
    <row r="26" spans="2:133" ht="11.25" customHeight="1" x14ac:dyDescent="0.15">
      <c r="B26" s="681" t="s">
        <v>292</v>
      </c>
      <c r="C26" s="682"/>
      <c r="D26" s="682"/>
      <c r="E26" s="682"/>
      <c r="F26" s="682"/>
      <c r="G26" s="682"/>
      <c r="H26" s="682"/>
      <c r="I26" s="682"/>
      <c r="J26" s="682"/>
      <c r="K26" s="682"/>
      <c r="L26" s="682"/>
      <c r="M26" s="682"/>
      <c r="N26" s="682"/>
      <c r="O26" s="682"/>
      <c r="P26" s="682"/>
      <c r="Q26" s="683"/>
      <c r="R26" s="684">
        <v>1595301</v>
      </c>
      <c r="S26" s="685"/>
      <c r="T26" s="685"/>
      <c r="U26" s="685"/>
      <c r="V26" s="685"/>
      <c r="W26" s="685"/>
      <c r="X26" s="685"/>
      <c r="Y26" s="686"/>
      <c r="Z26" s="687">
        <v>74.400000000000006</v>
      </c>
      <c r="AA26" s="687"/>
      <c r="AB26" s="687"/>
      <c r="AC26" s="687"/>
      <c r="AD26" s="688">
        <v>1476102</v>
      </c>
      <c r="AE26" s="688"/>
      <c r="AF26" s="688"/>
      <c r="AG26" s="688"/>
      <c r="AH26" s="688"/>
      <c r="AI26" s="688"/>
      <c r="AJ26" s="688"/>
      <c r="AK26" s="688"/>
      <c r="AL26" s="689">
        <v>99.9</v>
      </c>
      <c r="AM26" s="690"/>
      <c r="AN26" s="690"/>
      <c r="AO26" s="691"/>
      <c r="AP26" s="703" t="s">
        <v>293</v>
      </c>
      <c r="AQ26" s="724"/>
      <c r="AR26" s="724"/>
      <c r="AS26" s="724"/>
      <c r="AT26" s="724"/>
      <c r="AU26" s="724"/>
      <c r="AV26" s="724"/>
      <c r="AW26" s="724"/>
      <c r="AX26" s="724"/>
      <c r="AY26" s="724"/>
      <c r="AZ26" s="724"/>
      <c r="BA26" s="724"/>
      <c r="BB26" s="724"/>
      <c r="BC26" s="724"/>
      <c r="BD26" s="724"/>
      <c r="BE26" s="724"/>
      <c r="BF26" s="705"/>
      <c r="BG26" s="684" t="s">
        <v>125</v>
      </c>
      <c r="BH26" s="685"/>
      <c r="BI26" s="685"/>
      <c r="BJ26" s="685"/>
      <c r="BK26" s="685"/>
      <c r="BL26" s="685"/>
      <c r="BM26" s="685"/>
      <c r="BN26" s="686"/>
      <c r="BO26" s="687" t="s">
        <v>125</v>
      </c>
      <c r="BP26" s="687"/>
      <c r="BQ26" s="687"/>
      <c r="BR26" s="687"/>
      <c r="BS26" s="693" t="s">
        <v>125</v>
      </c>
      <c r="BT26" s="685"/>
      <c r="BU26" s="685"/>
      <c r="BV26" s="685"/>
      <c r="BW26" s="685"/>
      <c r="BX26" s="685"/>
      <c r="BY26" s="685"/>
      <c r="BZ26" s="685"/>
      <c r="CA26" s="685"/>
      <c r="CB26" s="694"/>
      <c r="CD26" s="699" t="s">
        <v>294</v>
      </c>
      <c r="CE26" s="700"/>
      <c r="CF26" s="700"/>
      <c r="CG26" s="700"/>
      <c r="CH26" s="700"/>
      <c r="CI26" s="700"/>
      <c r="CJ26" s="700"/>
      <c r="CK26" s="700"/>
      <c r="CL26" s="700"/>
      <c r="CM26" s="700"/>
      <c r="CN26" s="700"/>
      <c r="CO26" s="700"/>
      <c r="CP26" s="700"/>
      <c r="CQ26" s="701"/>
      <c r="CR26" s="684">
        <v>258056</v>
      </c>
      <c r="CS26" s="685"/>
      <c r="CT26" s="685"/>
      <c r="CU26" s="685"/>
      <c r="CV26" s="685"/>
      <c r="CW26" s="685"/>
      <c r="CX26" s="685"/>
      <c r="CY26" s="686"/>
      <c r="CZ26" s="689">
        <v>12.3</v>
      </c>
      <c r="DA26" s="718"/>
      <c r="DB26" s="718"/>
      <c r="DC26" s="722"/>
      <c r="DD26" s="693">
        <v>251411</v>
      </c>
      <c r="DE26" s="685"/>
      <c r="DF26" s="685"/>
      <c r="DG26" s="685"/>
      <c r="DH26" s="685"/>
      <c r="DI26" s="685"/>
      <c r="DJ26" s="685"/>
      <c r="DK26" s="686"/>
      <c r="DL26" s="693" t="s">
        <v>125</v>
      </c>
      <c r="DM26" s="685"/>
      <c r="DN26" s="685"/>
      <c r="DO26" s="685"/>
      <c r="DP26" s="685"/>
      <c r="DQ26" s="685"/>
      <c r="DR26" s="685"/>
      <c r="DS26" s="685"/>
      <c r="DT26" s="685"/>
      <c r="DU26" s="685"/>
      <c r="DV26" s="686"/>
      <c r="DW26" s="689" t="s">
        <v>125</v>
      </c>
      <c r="DX26" s="718"/>
      <c r="DY26" s="718"/>
      <c r="DZ26" s="718"/>
      <c r="EA26" s="718"/>
      <c r="EB26" s="718"/>
      <c r="EC26" s="719"/>
    </row>
    <row r="27" spans="2:133" ht="11.25" customHeight="1" x14ac:dyDescent="0.15">
      <c r="B27" s="681" t="s">
        <v>295</v>
      </c>
      <c r="C27" s="682"/>
      <c r="D27" s="682"/>
      <c r="E27" s="682"/>
      <c r="F27" s="682"/>
      <c r="G27" s="682"/>
      <c r="H27" s="682"/>
      <c r="I27" s="682"/>
      <c r="J27" s="682"/>
      <c r="K27" s="682"/>
      <c r="L27" s="682"/>
      <c r="M27" s="682"/>
      <c r="N27" s="682"/>
      <c r="O27" s="682"/>
      <c r="P27" s="682"/>
      <c r="Q27" s="683"/>
      <c r="R27" s="684">
        <v>566</v>
      </c>
      <c r="S27" s="685"/>
      <c r="T27" s="685"/>
      <c r="U27" s="685"/>
      <c r="V27" s="685"/>
      <c r="W27" s="685"/>
      <c r="X27" s="685"/>
      <c r="Y27" s="686"/>
      <c r="Z27" s="687">
        <v>0</v>
      </c>
      <c r="AA27" s="687"/>
      <c r="AB27" s="687"/>
      <c r="AC27" s="687"/>
      <c r="AD27" s="688">
        <v>566</v>
      </c>
      <c r="AE27" s="688"/>
      <c r="AF27" s="688"/>
      <c r="AG27" s="688"/>
      <c r="AH27" s="688"/>
      <c r="AI27" s="688"/>
      <c r="AJ27" s="688"/>
      <c r="AK27" s="688"/>
      <c r="AL27" s="689">
        <v>0</v>
      </c>
      <c r="AM27" s="690"/>
      <c r="AN27" s="690"/>
      <c r="AO27" s="691"/>
      <c r="AP27" s="681" t="s">
        <v>296</v>
      </c>
      <c r="AQ27" s="682"/>
      <c r="AR27" s="682"/>
      <c r="AS27" s="682"/>
      <c r="AT27" s="682"/>
      <c r="AU27" s="682"/>
      <c r="AV27" s="682"/>
      <c r="AW27" s="682"/>
      <c r="AX27" s="682"/>
      <c r="AY27" s="682"/>
      <c r="AZ27" s="682"/>
      <c r="BA27" s="682"/>
      <c r="BB27" s="682"/>
      <c r="BC27" s="682"/>
      <c r="BD27" s="682"/>
      <c r="BE27" s="682"/>
      <c r="BF27" s="683"/>
      <c r="BG27" s="684">
        <v>266297</v>
      </c>
      <c r="BH27" s="685"/>
      <c r="BI27" s="685"/>
      <c r="BJ27" s="685"/>
      <c r="BK27" s="685"/>
      <c r="BL27" s="685"/>
      <c r="BM27" s="685"/>
      <c r="BN27" s="686"/>
      <c r="BO27" s="687">
        <v>100</v>
      </c>
      <c r="BP27" s="687"/>
      <c r="BQ27" s="687"/>
      <c r="BR27" s="687"/>
      <c r="BS27" s="693">
        <v>735</v>
      </c>
      <c r="BT27" s="685"/>
      <c r="BU27" s="685"/>
      <c r="BV27" s="685"/>
      <c r="BW27" s="685"/>
      <c r="BX27" s="685"/>
      <c r="BY27" s="685"/>
      <c r="BZ27" s="685"/>
      <c r="CA27" s="685"/>
      <c r="CB27" s="694"/>
      <c r="CD27" s="699" t="s">
        <v>297</v>
      </c>
      <c r="CE27" s="700"/>
      <c r="CF27" s="700"/>
      <c r="CG27" s="700"/>
      <c r="CH27" s="700"/>
      <c r="CI27" s="700"/>
      <c r="CJ27" s="700"/>
      <c r="CK27" s="700"/>
      <c r="CL27" s="700"/>
      <c r="CM27" s="700"/>
      <c r="CN27" s="700"/>
      <c r="CO27" s="700"/>
      <c r="CP27" s="700"/>
      <c r="CQ27" s="701"/>
      <c r="CR27" s="684">
        <v>216190</v>
      </c>
      <c r="CS27" s="720"/>
      <c r="CT27" s="720"/>
      <c r="CU27" s="720"/>
      <c r="CV27" s="720"/>
      <c r="CW27" s="720"/>
      <c r="CX27" s="720"/>
      <c r="CY27" s="721"/>
      <c r="CZ27" s="689">
        <v>10.3</v>
      </c>
      <c r="DA27" s="718"/>
      <c r="DB27" s="718"/>
      <c r="DC27" s="722"/>
      <c r="DD27" s="693">
        <v>73078</v>
      </c>
      <c r="DE27" s="720"/>
      <c r="DF27" s="720"/>
      <c r="DG27" s="720"/>
      <c r="DH27" s="720"/>
      <c r="DI27" s="720"/>
      <c r="DJ27" s="720"/>
      <c r="DK27" s="721"/>
      <c r="DL27" s="693">
        <v>73078</v>
      </c>
      <c r="DM27" s="720"/>
      <c r="DN27" s="720"/>
      <c r="DO27" s="720"/>
      <c r="DP27" s="720"/>
      <c r="DQ27" s="720"/>
      <c r="DR27" s="720"/>
      <c r="DS27" s="720"/>
      <c r="DT27" s="720"/>
      <c r="DU27" s="720"/>
      <c r="DV27" s="721"/>
      <c r="DW27" s="689">
        <v>4.8</v>
      </c>
      <c r="DX27" s="718"/>
      <c r="DY27" s="718"/>
      <c r="DZ27" s="718"/>
      <c r="EA27" s="718"/>
      <c r="EB27" s="718"/>
      <c r="EC27" s="719"/>
    </row>
    <row r="28" spans="2:133" ht="11.25" customHeight="1" x14ac:dyDescent="0.15">
      <c r="B28" s="681" t="s">
        <v>298</v>
      </c>
      <c r="C28" s="682"/>
      <c r="D28" s="682"/>
      <c r="E28" s="682"/>
      <c r="F28" s="682"/>
      <c r="G28" s="682"/>
      <c r="H28" s="682"/>
      <c r="I28" s="682"/>
      <c r="J28" s="682"/>
      <c r="K28" s="682"/>
      <c r="L28" s="682"/>
      <c r="M28" s="682"/>
      <c r="N28" s="682"/>
      <c r="O28" s="682"/>
      <c r="P28" s="682"/>
      <c r="Q28" s="683"/>
      <c r="R28" s="684">
        <v>185</v>
      </c>
      <c r="S28" s="685"/>
      <c r="T28" s="685"/>
      <c r="U28" s="685"/>
      <c r="V28" s="685"/>
      <c r="W28" s="685"/>
      <c r="X28" s="685"/>
      <c r="Y28" s="686"/>
      <c r="Z28" s="687">
        <v>0</v>
      </c>
      <c r="AA28" s="687"/>
      <c r="AB28" s="687"/>
      <c r="AC28" s="687"/>
      <c r="AD28" s="688" t="s">
        <v>241</v>
      </c>
      <c r="AE28" s="688"/>
      <c r="AF28" s="688"/>
      <c r="AG28" s="688"/>
      <c r="AH28" s="688"/>
      <c r="AI28" s="688"/>
      <c r="AJ28" s="688"/>
      <c r="AK28" s="688"/>
      <c r="AL28" s="689" t="s">
        <v>125</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299</v>
      </c>
      <c r="CE28" s="700"/>
      <c r="CF28" s="700"/>
      <c r="CG28" s="700"/>
      <c r="CH28" s="700"/>
      <c r="CI28" s="700"/>
      <c r="CJ28" s="700"/>
      <c r="CK28" s="700"/>
      <c r="CL28" s="700"/>
      <c r="CM28" s="700"/>
      <c r="CN28" s="700"/>
      <c r="CO28" s="700"/>
      <c r="CP28" s="700"/>
      <c r="CQ28" s="701"/>
      <c r="CR28" s="684">
        <v>174338</v>
      </c>
      <c r="CS28" s="685"/>
      <c r="CT28" s="685"/>
      <c r="CU28" s="685"/>
      <c r="CV28" s="685"/>
      <c r="CW28" s="685"/>
      <c r="CX28" s="685"/>
      <c r="CY28" s="686"/>
      <c r="CZ28" s="689">
        <v>8.3000000000000007</v>
      </c>
      <c r="DA28" s="718"/>
      <c r="DB28" s="718"/>
      <c r="DC28" s="722"/>
      <c r="DD28" s="693">
        <v>174338</v>
      </c>
      <c r="DE28" s="685"/>
      <c r="DF28" s="685"/>
      <c r="DG28" s="685"/>
      <c r="DH28" s="685"/>
      <c r="DI28" s="685"/>
      <c r="DJ28" s="685"/>
      <c r="DK28" s="686"/>
      <c r="DL28" s="693">
        <v>174338</v>
      </c>
      <c r="DM28" s="685"/>
      <c r="DN28" s="685"/>
      <c r="DO28" s="685"/>
      <c r="DP28" s="685"/>
      <c r="DQ28" s="685"/>
      <c r="DR28" s="685"/>
      <c r="DS28" s="685"/>
      <c r="DT28" s="685"/>
      <c r="DU28" s="685"/>
      <c r="DV28" s="686"/>
      <c r="DW28" s="689">
        <v>11.5</v>
      </c>
      <c r="DX28" s="718"/>
      <c r="DY28" s="718"/>
      <c r="DZ28" s="718"/>
      <c r="EA28" s="718"/>
      <c r="EB28" s="718"/>
      <c r="EC28" s="719"/>
    </row>
    <row r="29" spans="2:133" ht="11.25" customHeight="1" x14ac:dyDescent="0.15">
      <c r="B29" s="681" t="s">
        <v>300</v>
      </c>
      <c r="C29" s="682"/>
      <c r="D29" s="682"/>
      <c r="E29" s="682"/>
      <c r="F29" s="682"/>
      <c r="G29" s="682"/>
      <c r="H29" s="682"/>
      <c r="I29" s="682"/>
      <c r="J29" s="682"/>
      <c r="K29" s="682"/>
      <c r="L29" s="682"/>
      <c r="M29" s="682"/>
      <c r="N29" s="682"/>
      <c r="O29" s="682"/>
      <c r="P29" s="682"/>
      <c r="Q29" s="683"/>
      <c r="R29" s="684">
        <v>18933</v>
      </c>
      <c r="S29" s="685"/>
      <c r="T29" s="685"/>
      <c r="U29" s="685"/>
      <c r="V29" s="685"/>
      <c r="W29" s="685"/>
      <c r="X29" s="685"/>
      <c r="Y29" s="686"/>
      <c r="Z29" s="687">
        <v>0.9</v>
      </c>
      <c r="AA29" s="687"/>
      <c r="AB29" s="687"/>
      <c r="AC29" s="687"/>
      <c r="AD29" s="688">
        <v>909</v>
      </c>
      <c r="AE29" s="688"/>
      <c r="AF29" s="688"/>
      <c r="AG29" s="688"/>
      <c r="AH29" s="688"/>
      <c r="AI29" s="688"/>
      <c r="AJ29" s="688"/>
      <c r="AK29" s="688"/>
      <c r="AL29" s="689">
        <v>0.1</v>
      </c>
      <c r="AM29" s="690"/>
      <c r="AN29" s="690"/>
      <c r="AO29" s="691"/>
      <c r="AP29" s="725"/>
      <c r="AQ29" s="726"/>
      <c r="AR29" s="726"/>
      <c r="AS29" s="726"/>
      <c r="AT29" s="726"/>
      <c r="AU29" s="726"/>
      <c r="AV29" s="726"/>
      <c r="AW29" s="726"/>
      <c r="AX29" s="726"/>
      <c r="AY29" s="726"/>
      <c r="AZ29" s="726"/>
      <c r="BA29" s="726"/>
      <c r="BB29" s="726"/>
      <c r="BC29" s="726"/>
      <c r="BD29" s="726"/>
      <c r="BE29" s="726"/>
      <c r="BF29" s="727"/>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8" t="s">
        <v>301</v>
      </c>
      <c r="CE29" s="729"/>
      <c r="CF29" s="699" t="s">
        <v>302</v>
      </c>
      <c r="CG29" s="700"/>
      <c r="CH29" s="700"/>
      <c r="CI29" s="700"/>
      <c r="CJ29" s="700"/>
      <c r="CK29" s="700"/>
      <c r="CL29" s="700"/>
      <c r="CM29" s="700"/>
      <c r="CN29" s="700"/>
      <c r="CO29" s="700"/>
      <c r="CP29" s="700"/>
      <c r="CQ29" s="701"/>
      <c r="CR29" s="684">
        <v>174338</v>
      </c>
      <c r="CS29" s="720"/>
      <c r="CT29" s="720"/>
      <c r="CU29" s="720"/>
      <c r="CV29" s="720"/>
      <c r="CW29" s="720"/>
      <c r="CX29" s="720"/>
      <c r="CY29" s="721"/>
      <c r="CZ29" s="689">
        <v>8.3000000000000007</v>
      </c>
      <c r="DA29" s="718"/>
      <c r="DB29" s="718"/>
      <c r="DC29" s="722"/>
      <c r="DD29" s="693">
        <v>174338</v>
      </c>
      <c r="DE29" s="720"/>
      <c r="DF29" s="720"/>
      <c r="DG29" s="720"/>
      <c r="DH29" s="720"/>
      <c r="DI29" s="720"/>
      <c r="DJ29" s="720"/>
      <c r="DK29" s="721"/>
      <c r="DL29" s="693">
        <v>174338</v>
      </c>
      <c r="DM29" s="720"/>
      <c r="DN29" s="720"/>
      <c r="DO29" s="720"/>
      <c r="DP29" s="720"/>
      <c r="DQ29" s="720"/>
      <c r="DR29" s="720"/>
      <c r="DS29" s="720"/>
      <c r="DT29" s="720"/>
      <c r="DU29" s="720"/>
      <c r="DV29" s="721"/>
      <c r="DW29" s="689">
        <v>11.5</v>
      </c>
      <c r="DX29" s="718"/>
      <c r="DY29" s="718"/>
      <c r="DZ29" s="718"/>
      <c r="EA29" s="718"/>
      <c r="EB29" s="718"/>
      <c r="EC29" s="719"/>
    </row>
    <row r="30" spans="2:133" ht="11.25" customHeight="1" x14ac:dyDescent="0.15">
      <c r="B30" s="681" t="s">
        <v>303</v>
      </c>
      <c r="C30" s="682"/>
      <c r="D30" s="682"/>
      <c r="E30" s="682"/>
      <c r="F30" s="682"/>
      <c r="G30" s="682"/>
      <c r="H30" s="682"/>
      <c r="I30" s="682"/>
      <c r="J30" s="682"/>
      <c r="K30" s="682"/>
      <c r="L30" s="682"/>
      <c r="M30" s="682"/>
      <c r="N30" s="682"/>
      <c r="O30" s="682"/>
      <c r="P30" s="682"/>
      <c r="Q30" s="683"/>
      <c r="R30" s="684">
        <v>6161</v>
      </c>
      <c r="S30" s="685"/>
      <c r="T30" s="685"/>
      <c r="U30" s="685"/>
      <c r="V30" s="685"/>
      <c r="W30" s="685"/>
      <c r="X30" s="685"/>
      <c r="Y30" s="686"/>
      <c r="Z30" s="687">
        <v>0.3</v>
      </c>
      <c r="AA30" s="687"/>
      <c r="AB30" s="687"/>
      <c r="AC30" s="687"/>
      <c r="AD30" s="688" t="s">
        <v>125</v>
      </c>
      <c r="AE30" s="688"/>
      <c r="AF30" s="688"/>
      <c r="AG30" s="688"/>
      <c r="AH30" s="688"/>
      <c r="AI30" s="688"/>
      <c r="AJ30" s="688"/>
      <c r="AK30" s="688"/>
      <c r="AL30" s="689" t="s">
        <v>143</v>
      </c>
      <c r="AM30" s="690"/>
      <c r="AN30" s="690"/>
      <c r="AO30" s="691"/>
      <c r="AP30" s="663" t="s">
        <v>219</v>
      </c>
      <c r="AQ30" s="664"/>
      <c r="AR30" s="664"/>
      <c r="AS30" s="664"/>
      <c r="AT30" s="664"/>
      <c r="AU30" s="664"/>
      <c r="AV30" s="664"/>
      <c r="AW30" s="664"/>
      <c r="AX30" s="664"/>
      <c r="AY30" s="664"/>
      <c r="AZ30" s="664"/>
      <c r="BA30" s="664"/>
      <c r="BB30" s="664"/>
      <c r="BC30" s="664"/>
      <c r="BD30" s="664"/>
      <c r="BE30" s="664"/>
      <c r="BF30" s="665"/>
      <c r="BG30" s="663" t="s">
        <v>304</v>
      </c>
      <c r="BH30" s="737"/>
      <c r="BI30" s="737"/>
      <c r="BJ30" s="737"/>
      <c r="BK30" s="737"/>
      <c r="BL30" s="737"/>
      <c r="BM30" s="737"/>
      <c r="BN30" s="737"/>
      <c r="BO30" s="737"/>
      <c r="BP30" s="737"/>
      <c r="BQ30" s="738"/>
      <c r="BR30" s="663" t="s">
        <v>305</v>
      </c>
      <c r="BS30" s="737"/>
      <c r="BT30" s="737"/>
      <c r="BU30" s="737"/>
      <c r="BV30" s="737"/>
      <c r="BW30" s="737"/>
      <c r="BX30" s="737"/>
      <c r="BY30" s="737"/>
      <c r="BZ30" s="737"/>
      <c r="CA30" s="737"/>
      <c r="CB30" s="738"/>
      <c r="CD30" s="730"/>
      <c r="CE30" s="731"/>
      <c r="CF30" s="699" t="s">
        <v>306</v>
      </c>
      <c r="CG30" s="700"/>
      <c r="CH30" s="700"/>
      <c r="CI30" s="700"/>
      <c r="CJ30" s="700"/>
      <c r="CK30" s="700"/>
      <c r="CL30" s="700"/>
      <c r="CM30" s="700"/>
      <c r="CN30" s="700"/>
      <c r="CO30" s="700"/>
      <c r="CP30" s="700"/>
      <c r="CQ30" s="701"/>
      <c r="CR30" s="684">
        <v>166132</v>
      </c>
      <c r="CS30" s="685"/>
      <c r="CT30" s="685"/>
      <c r="CU30" s="685"/>
      <c r="CV30" s="685"/>
      <c r="CW30" s="685"/>
      <c r="CX30" s="685"/>
      <c r="CY30" s="686"/>
      <c r="CZ30" s="689">
        <v>7.9</v>
      </c>
      <c r="DA30" s="718"/>
      <c r="DB30" s="718"/>
      <c r="DC30" s="722"/>
      <c r="DD30" s="693">
        <v>166132</v>
      </c>
      <c r="DE30" s="685"/>
      <c r="DF30" s="685"/>
      <c r="DG30" s="685"/>
      <c r="DH30" s="685"/>
      <c r="DI30" s="685"/>
      <c r="DJ30" s="685"/>
      <c r="DK30" s="686"/>
      <c r="DL30" s="693">
        <v>166132</v>
      </c>
      <c r="DM30" s="685"/>
      <c r="DN30" s="685"/>
      <c r="DO30" s="685"/>
      <c r="DP30" s="685"/>
      <c r="DQ30" s="685"/>
      <c r="DR30" s="685"/>
      <c r="DS30" s="685"/>
      <c r="DT30" s="685"/>
      <c r="DU30" s="685"/>
      <c r="DV30" s="686"/>
      <c r="DW30" s="689">
        <v>10.9</v>
      </c>
      <c r="DX30" s="718"/>
      <c r="DY30" s="718"/>
      <c r="DZ30" s="718"/>
      <c r="EA30" s="718"/>
      <c r="EB30" s="718"/>
      <c r="EC30" s="719"/>
    </row>
    <row r="31" spans="2:133" ht="11.25" customHeight="1" x14ac:dyDescent="0.15">
      <c r="B31" s="681" t="s">
        <v>307</v>
      </c>
      <c r="C31" s="682"/>
      <c r="D31" s="682"/>
      <c r="E31" s="682"/>
      <c r="F31" s="682"/>
      <c r="G31" s="682"/>
      <c r="H31" s="682"/>
      <c r="I31" s="682"/>
      <c r="J31" s="682"/>
      <c r="K31" s="682"/>
      <c r="L31" s="682"/>
      <c r="M31" s="682"/>
      <c r="N31" s="682"/>
      <c r="O31" s="682"/>
      <c r="P31" s="682"/>
      <c r="Q31" s="683"/>
      <c r="R31" s="684">
        <v>174622</v>
      </c>
      <c r="S31" s="685"/>
      <c r="T31" s="685"/>
      <c r="U31" s="685"/>
      <c r="V31" s="685"/>
      <c r="W31" s="685"/>
      <c r="X31" s="685"/>
      <c r="Y31" s="686"/>
      <c r="Z31" s="687">
        <v>8.1</v>
      </c>
      <c r="AA31" s="687"/>
      <c r="AB31" s="687"/>
      <c r="AC31" s="687"/>
      <c r="AD31" s="688" t="s">
        <v>125</v>
      </c>
      <c r="AE31" s="688"/>
      <c r="AF31" s="688"/>
      <c r="AG31" s="688"/>
      <c r="AH31" s="688"/>
      <c r="AI31" s="688"/>
      <c r="AJ31" s="688"/>
      <c r="AK31" s="688"/>
      <c r="AL31" s="689" t="s">
        <v>143</v>
      </c>
      <c r="AM31" s="690"/>
      <c r="AN31" s="690"/>
      <c r="AO31" s="691"/>
      <c r="AP31" s="741" t="s">
        <v>308</v>
      </c>
      <c r="AQ31" s="742"/>
      <c r="AR31" s="742"/>
      <c r="AS31" s="742"/>
      <c r="AT31" s="747" t="s">
        <v>309</v>
      </c>
      <c r="AU31" s="231"/>
      <c r="AV31" s="231"/>
      <c r="AW31" s="231"/>
      <c r="AX31" s="670" t="s">
        <v>185</v>
      </c>
      <c r="AY31" s="671"/>
      <c r="AZ31" s="671"/>
      <c r="BA31" s="671"/>
      <c r="BB31" s="671"/>
      <c r="BC31" s="671"/>
      <c r="BD31" s="671"/>
      <c r="BE31" s="671"/>
      <c r="BF31" s="672"/>
      <c r="BG31" s="752">
        <v>98.4</v>
      </c>
      <c r="BH31" s="739"/>
      <c r="BI31" s="739"/>
      <c r="BJ31" s="739"/>
      <c r="BK31" s="739"/>
      <c r="BL31" s="739"/>
      <c r="BM31" s="679">
        <v>94.6</v>
      </c>
      <c r="BN31" s="739"/>
      <c r="BO31" s="739"/>
      <c r="BP31" s="739"/>
      <c r="BQ31" s="740"/>
      <c r="BR31" s="752">
        <v>98.7</v>
      </c>
      <c r="BS31" s="739"/>
      <c r="BT31" s="739"/>
      <c r="BU31" s="739"/>
      <c r="BV31" s="739"/>
      <c r="BW31" s="739"/>
      <c r="BX31" s="679">
        <v>94.5</v>
      </c>
      <c r="BY31" s="739"/>
      <c r="BZ31" s="739"/>
      <c r="CA31" s="739"/>
      <c r="CB31" s="740"/>
      <c r="CD31" s="730"/>
      <c r="CE31" s="731"/>
      <c r="CF31" s="699" t="s">
        <v>310</v>
      </c>
      <c r="CG31" s="700"/>
      <c r="CH31" s="700"/>
      <c r="CI31" s="700"/>
      <c r="CJ31" s="700"/>
      <c r="CK31" s="700"/>
      <c r="CL31" s="700"/>
      <c r="CM31" s="700"/>
      <c r="CN31" s="700"/>
      <c r="CO31" s="700"/>
      <c r="CP31" s="700"/>
      <c r="CQ31" s="701"/>
      <c r="CR31" s="684">
        <v>8206</v>
      </c>
      <c r="CS31" s="720"/>
      <c r="CT31" s="720"/>
      <c r="CU31" s="720"/>
      <c r="CV31" s="720"/>
      <c r="CW31" s="720"/>
      <c r="CX31" s="720"/>
      <c r="CY31" s="721"/>
      <c r="CZ31" s="689">
        <v>0.4</v>
      </c>
      <c r="DA31" s="718"/>
      <c r="DB31" s="718"/>
      <c r="DC31" s="722"/>
      <c r="DD31" s="693">
        <v>8206</v>
      </c>
      <c r="DE31" s="720"/>
      <c r="DF31" s="720"/>
      <c r="DG31" s="720"/>
      <c r="DH31" s="720"/>
      <c r="DI31" s="720"/>
      <c r="DJ31" s="720"/>
      <c r="DK31" s="721"/>
      <c r="DL31" s="693">
        <v>8206</v>
      </c>
      <c r="DM31" s="720"/>
      <c r="DN31" s="720"/>
      <c r="DO31" s="720"/>
      <c r="DP31" s="720"/>
      <c r="DQ31" s="720"/>
      <c r="DR31" s="720"/>
      <c r="DS31" s="720"/>
      <c r="DT31" s="720"/>
      <c r="DU31" s="720"/>
      <c r="DV31" s="721"/>
      <c r="DW31" s="689">
        <v>0.5</v>
      </c>
      <c r="DX31" s="718"/>
      <c r="DY31" s="718"/>
      <c r="DZ31" s="718"/>
      <c r="EA31" s="718"/>
      <c r="EB31" s="718"/>
      <c r="EC31" s="719"/>
    </row>
    <row r="32" spans="2:133" ht="11.25" customHeight="1" x14ac:dyDescent="0.15">
      <c r="B32" s="734" t="s">
        <v>311</v>
      </c>
      <c r="C32" s="735"/>
      <c r="D32" s="735"/>
      <c r="E32" s="735"/>
      <c r="F32" s="735"/>
      <c r="G32" s="735"/>
      <c r="H32" s="735"/>
      <c r="I32" s="735"/>
      <c r="J32" s="735"/>
      <c r="K32" s="735"/>
      <c r="L32" s="735"/>
      <c r="M32" s="735"/>
      <c r="N32" s="735"/>
      <c r="O32" s="735"/>
      <c r="P32" s="735"/>
      <c r="Q32" s="736"/>
      <c r="R32" s="684" t="s">
        <v>125</v>
      </c>
      <c r="S32" s="685"/>
      <c r="T32" s="685"/>
      <c r="U32" s="685"/>
      <c r="V32" s="685"/>
      <c r="W32" s="685"/>
      <c r="X32" s="685"/>
      <c r="Y32" s="686"/>
      <c r="Z32" s="687" t="s">
        <v>241</v>
      </c>
      <c r="AA32" s="687"/>
      <c r="AB32" s="687"/>
      <c r="AC32" s="687"/>
      <c r="AD32" s="688" t="s">
        <v>125</v>
      </c>
      <c r="AE32" s="688"/>
      <c r="AF32" s="688"/>
      <c r="AG32" s="688"/>
      <c r="AH32" s="688"/>
      <c r="AI32" s="688"/>
      <c r="AJ32" s="688"/>
      <c r="AK32" s="688"/>
      <c r="AL32" s="689" t="s">
        <v>125</v>
      </c>
      <c r="AM32" s="690"/>
      <c r="AN32" s="690"/>
      <c r="AO32" s="691"/>
      <c r="AP32" s="743"/>
      <c r="AQ32" s="744"/>
      <c r="AR32" s="744"/>
      <c r="AS32" s="744"/>
      <c r="AT32" s="748"/>
      <c r="AU32" s="230" t="s">
        <v>312</v>
      </c>
      <c r="AV32" s="230"/>
      <c r="AW32" s="230"/>
      <c r="AX32" s="681" t="s">
        <v>313</v>
      </c>
      <c r="AY32" s="682"/>
      <c r="AZ32" s="682"/>
      <c r="BA32" s="682"/>
      <c r="BB32" s="682"/>
      <c r="BC32" s="682"/>
      <c r="BD32" s="682"/>
      <c r="BE32" s="682"/>
      <c r="BF32" s="683"/>
      <c r="BG32" s="753">
        <v>97.6</v>
      </c>
      <c r="BH32" s="720"/>
      <c r="BI32" s="720"/>
      <c r="BJ32" s="720"/>
      <c r="BK32" s="720"/>
      <c r="BL32" s="720"/>
      <c r="BM32" s="690">
        <v>92.4</v>
      </c>
      <c r="BN32" s="750"/>
      <c r="BO32" s="750"/>
      <c r="BP32" s="750"/>
      <c r="BQ32" s="751"/>
      <c r="BR32" s="753">
        <v>98.4</v>
      </c>
      <c r="BS32" s="720"/>
      <c r="BT32" s="720"/>
      <c r="BU32" s="720"/>
      <c r="BV32" s="720"/>
      <c r="BW32" s="720"/>
      <c r="BX32" s="690">
        <v>92</v>
      </c>
      <c r="BY32" s="750"/>
      <c r="BZ32" s="750"/>
      <c r="CA32" s="750"/>
      <c r="CB32" s="751"/>
      <c r="CD32" s="732"/>
      <c r="CE32" s="733"/>
      <c r="CF32" s="699" t="s">
        <v>314</v>
      </c>
      <c r="CG32" s="700"/>
      <c r="CH32" s="700"/>
      <c r="CI32" s="700"/>
      <c r="CJ32" s="700"/>
      <c r="CK32" s="700"/>
      <c r="CL32" s="700"/>
      <c r="CM32" s="700"/>
      <c r="CN32" s="700"/>
      <c r="CO32" s="700"/>
      <c r="CP32" s="700"/>
      <c r="CQ32" s="701"/>
      <c r="CR32" s="684" t="s">
        <v>125</v>
      </c>
      <c r="CS32" s="685"/>
      <c r="CT32" s="685"/>
      <c r="CU32" s="685"/>
      <c r="CV32" s="685"/>
      <c r="CW32" s="685"/>
      <c r="CX32" s="685"/>
      <c r="CY32" s="686"/>
      <c r="CZ32" s="689" t="s">
        <v>241</v>
      </c>
      <c r="DA32" s="718"/>
      <c r="DB32" s="718"/>
      <c r="DC32" s="722"/>
      <c r="DD32" s="693" t="s">
        <v>125</v>
      </c>
      <c r="DE32" s="685"/>
      <c r="DF32" s="685"/>
      <c r="DG32" s="685"/>
      <c r="DH32" s="685"/>
      <c r="DI32" s="685"/>
      <c r="DJ32" s="685"/>
      <c r="DK32" s="686"/>
      <c r="DL32" s="693" t="s">
        <v>125</v>
      </c>
      <c r="DM32" s="685"/>
      <c r="DN32" s="685"/>
      <c r="DO32" s="685"/>
      <c r="DP32" s="685"/>
      <c r="DQ32" s="685"/>
      <c r="DR32" s="685"/>
      <c r="DS32" s="685"/>
      <c r="DT32" s="685"/>
      <c r="DU32" s="685"/>
      <c r="DV32" s="686"/>
      <c r="DW32" s="689" t="s">
        <v>125</v>
      </c>
      <c r="DX32" s="718"/>
      <c r="DY32" s="718"/>
      <c r="DZ32" s="718"/>
      <c r="EA32" s="718"/>
      <c r="EB32" s="718"/>
      <c r="EC32" s="719"/>
    </row>
    <row r="33" spans="2:133" ht="11.25" customHeight="1" x14ac:dyDescent="0.15">
      <c r="B33" s="681" t="s">
        <v>315</v>
      </c>
      <c r="C33" s="682"/>
      <c r="D33" s="682"/>
      <c r="E33" s="682"/>
      <c r="F33" s="682"/>
      <c r="G33" s="682"/>
      <c r="H33" s="682"/>
      <c r="I33" s="682"/>
      <c r="J33" s="682"/>
      <c r="K33" s="682"/>
      <c r="L33" s="682"/>
      <c r="M33" s="682"/>
      <c r="N33" s="682"/>
      <c r="O33" s="682"/>
      <c r="P33" s="682"/>
      <c r="Q33" s="683"/>
      <c r="R33" s="684">
        <v>162635</v>
      </c>
      <c r="S33" s="685"/>
      <c r="T33" s="685"/>
      <c r="U33" s="685"/>
      <c r="V33" s="685"/>
      <c r="W33" s="685"/>
      <c r="X33" s="685"/>
      <c r="Y33" s="686"/>
      <c r="Z33" s="687">
        <v>7.6</v>
      </c>
      <c r="AA33" s="687"/>
      <c r="AB33" s="687"/>
      <c r="AC33" s="687"/>
      <c r="AD33" s="688" t="s">
        <v>125</v>
      </c>
      <c r="AE33" s="688"/>
      <c r="AF33" s="688"/>
      <c r="AG33" s="688"/>
      <c r="AH33" s="688"/>
      <c r="AI33" s="688"/>
      <c r="AJ33" s="688"/>
      <c r="AK33" s="688"/>
      <c r="AL33" s="689" t="s">
        <v>125</v>
      </c>
      <c r="AM33" s="690"/>
      <c r="AN33" s="690"/>
      <c r="AO33" s="691"/>
      <c r="AP33" s="745"/>
      <c r="AQ33" s="746"/>
      <c r="AR33" s="746"/>
      <c r="AS33" s="746"/>
      <c r="AT33" s="749"/>
      <c r="AU33" s="232"/>
      <c r="AV33" s="232"/>
      <c r="AW33" s="232"/>
      <c r="AX33" s="725" t="s">
        <v>316</v>
      </c>
      <c r="AY33" s="726"/>
      <c r="AZ33" s="726"/>
      <c r="BA33" s="726"/>
      <c r="BB33" s="726"/>
      <c r="BC33" s="726"/>
      <c r="BD33" s="726"/>
      <c r="BE33" s="726"/>
      <c r="BF33" s="727"/>
      <c r="BG33" s="754">
        <v>98.5</v>
      </c>
      <c r="BH33" s="755"/>
      <c r="BI33" s="755"/>
      <c r="BJ33" s="755"/>
      <c r="BK33" s="755"/>
      <c r="BL33" s="755"/>
      <c r="BM33" s="756">
        <v>94.7</v>
      </c>
      <c r="BN33" s="755"/>
      <c r="BO33" s="755"/>
      <c r="BP33" s="755"/>
      <c r="BQ33" s="757"/>
      <c r="BR33" s="754">
        <v>98.7</v>
      </c>
      <c r="BS33" s="755"/>
      <c r="BT33" s="755"/>
      <c r="BU33" s="755"/>
      <c r="BV33" s="755"/>
      <c r="BW33" s="755"/>
      <c r="BX33" s="756">
        <v>94.9</v>
      </c>
      <c r="BY33" s="755"/>
      <c r="BZ33" s="755"/>
      <c r="CA33" s="755"/>
      <c r="CB33" s="757"/>
      <c r="CD33" s="699" t="s">
        <v>317</v>
      </c>
      <c r="CE33" s="700"/>
      <c r="CF33" s="700"/>
      <c r="CG33" s="700"/>
      <c r="CH33" s="700"/>
      <c r="CI33" s="700"/>
      <c r="CJ33" s="700"/>
      <c r="CK33" s="700"/>
      <c r="CL33" s="700"/>
      <c r="CM33" s="700"/>
      <c r="CN33" s="700"/>
      <c r="CO33" s="700"/>
      <c r="CP33" s="700"/>
      <c r="CQ33" s="701"/>
      <c r="CR33" s="684">
        <v>1045261</v>
      </c>
      <c r="CS33" s="720"/>
      <c r="CT33" s="720"/>
      <c r="CU33" s="720"/>
      <c r="CV33" s="720"/>
      <c r="CW33" s="720"/>
      <c r="CX33" s="720"/>
      <c r="CY33" s="721"/>
      <c r="CZ33" s="689">
        <v>49.6</v>
      </c>
      <c r="DA33" s="718"/>
      <c r="DB33" s="718"/>
      <c r="DC33" s="722"/>
      <c r="DD33" s="693">
        <v>854220</v>
      </c>
      <c r="DE33" s="720"/>
      <c r="DF33" s="720"/>
      <c r="DG33" s="720"/>
      <c r="DH33" s="720"/>
      <c r="DI33" s="720"/>
      <c r="DJ33" s="720"/>
      <c r="DK33" s="721"/>
      <c r="DL33" s="693">
        <v>627850</v>
      </c>
      <c r="DM33" s="720"/>
      <c r="DN33" s="720"/>
      <c r="DO33" s="720"/>
      <c r="DP33" s="720"/>
      <c r="DQ33" s="720"/>
      <c r="DR33" s="720"/>
      <c r="DS33" s="720"/>
      <c r="DT33" s="720"/>
      <c r="DU33" s="720"/>
      <c r="DV33" s="721"/>
      <c r="DW33" s="689">
        <v>41.3</v>
      </c>
      <c r="DX33" s="718"/>
      <c r="DY33" s="718"/>
      <c r="DZ33" s="718"/>
      <c r="EA33" s="718"/>
      <c r="EB33" s="718"/>
      <c r="EC33" s="719"/>
    </row>
    <row r="34" spans="2:133" ht="11.25" customHeight="1" x14ac:dyDescent="0.15">
      <c r="B34" s="681" t="s">
        <v>318</v>
      </c>
      <c r="C34" s="682"/>
      <c r="D34" s="682"/>
      <c r="E34" s="682"/>
      <c r="F34" s="682"/>
      <c r="G34" s="682"/>
      <c r="H34" s="682"/>
      <c r="I34" s="682"/>
      <c r="J34" s="682"/>
      <c r="K34" s="682"/>
      <c r="L34" s="682"/>
      <c r="M34" s="682"/>
      <c r="N34" s="682"/>
      <c r="O34" s="682"/>
      <c r="P34" s="682"/>
      <c r="Q34" s="683"/>
      <c r="R34" s="684">
        <v>5517</v>
      </c>
      <c r="S34" s="685"/>
      <c r="T34" s="685"/>
      <c r="U34" s="685"/>
      <c r="V34" s="685"/>
      <c r="W34" s="685"/>
      <c r="X34" s="685"/>
      <c r="Y34" s="686"/>
      <c r="Z34" s="687">
        <v>0.3</v>
      </c>
      <c r="AA34" s="687"/>
      <c r="AB34" s="687"/>
      <c r="AC34" s="687"/>
      <c r="AD34" s="688" t="s">
        <v>125</v>
      </c>
      <c r="AE34" s="688"/>
      <c r="AF34" s="688"/>
      <c r="AG34" s="688"/>
      <c r="AH34" s="688"/>
      <c r="AI34" s="688"/>
      <c r="AJ34" s="688"/>
      <c r="AK34" s="688"/>
      <c r="AL34" s="689" t="s">
        <v>125</v>
      </c>
      <c r="AM34" s="690"/>
      <c r="AN34" s="690"/>
      <c r="AO34" s="691"/>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9" t="s">
        <v>319</v>
      </c>
      <c r="CE34" s="700"/>
      <c r="CF34" s="700"/>
      <c r="CG34" s="700"/>
      <c r="CH34" s="700"/>
      <c r="CI34" s="700"/>
      <c r="CJ34" s="700"/>
      <c r="CK34" s="700"/>
      <c r="CL34" s="700"/>
      <c r="CM34" s="700"/>
      <c r="CN34" s="700"/>
      <c r="CO34" s="700"/>
      <c r="CP34" s="700"/>
      <c r="CQ34" s="701"/>
      <c r="CR34" s="684">
        <v>338296</v>
      </c>
      <c r="CS34" s="685"/>
      <c r="CT34" s="685"/>
      <c r="CU34" s="685"/>
      <c r="CV34" s="685"/>
      <c r="CW34" s="685"/>
      <c r="CX34" s="685"/>
      <c r="CY34" s="686"/>
      <c r="CZ34" s="689">
        <v>16.100000000000001</v>
      </c>
      <c r="DA34" s="718"/>
      <c r="DB34" s="718"/>
      <c r="DC34" s="722"/>
      <c r="DD34" s="693">
        <v>279046</v>
      </c>
      <c r="DE34" s="685"/>
      <c r="DF34" s="685"/>
      <c r="DG34" s="685"/>
      <c r="DH34" s="685"/>
      <c r="DI34" s="685"/>
      <c r="DJ34" s="685"/>
      <c r="DK34" s="686"/>
      <c r="DL34" s="693">
        <v>204881</v>
      </c>
      <c r="DM34" s="685"/>
      <c r="DN34" s="685"/>
      <c r="DO34" s="685"/>
      <c r="DP34" s="685"/>
      <c r="DQ34" s="685"/>
      <c r="DR34" s="685"/>
      <c r="DS34" s="685"/>
      <c r="DT34" s="685"/>
      <c r="DU34" s="685"/>
      <c r="DV34" s="686"/>
      <c r="DW34" s="689">
        <v>13.5</v>
      </c>
      <c r="DX34" s="718"/>
      <c r="DY34" s="718"/>
      <c r="DZ34" s="718"/>
      <c r="EA34" s="718"/>
      <c r="EB34" s="718"/>
      <c r="EC34" s="719"/>
    </row>
    <row r="35" spans="2:133" ht="11.25" customHeight="1" x14ac:dyDescent="0.15">
      <c r="B35" s="681" t="s">
        <v>320</v>
      </c>
      <c r="C35" s="682"/>
      <c r="D35" s="682"/>
      <c r="E35" s="682"/>
      <c r="F35" s="682"/>
      <c r="G35" s="682"/>
      <c r="H35" s="682"/>
      <c r="I35" s="682"/>
      <c r="J35" s="682"/>
      <c r="K35" s="682"/>
      <c r="L35" s="682"/>
      <c r="M35" s="682"/>
      <c r="N35" s="682"/>
      <c r="O35" s="682"/>
      <c r="P35" s="682"/>
      <c r="Q35" s="683"/>
      <c r="R35" s="684">
        <v>747</v>
      </c>
      <c r="S35" s="685"/>
      <c r="T35" s="685"/>
      <c r="U35" s="685"/>
      <c r="V35" s="685"/>
      <c r="W35" s="685"/>
      <c r="X35" s="685"/>
      <c r="Y35" s="686"/>
      <c r="Z35" s="687">
        <v>0</v>
      </c>
      <c r="AA35" s="687"/>
      <c r="AB35" s="687"/>
      <c r="AC35" s="687"/>
      <c r="AD35" s="688" t="s">
        <v>143</v>
      </c>
      <c r="AE35" s="688"/>
      <c r="AF35" s="688"/>
      <c r="AG35" s="688"/>
      <c r="AH35" s="688"/>
      <c r="AI35" s="688"/>
      <c r="AJ35" s="688"/>
      <c r="AK35" s="688"/>
      <c r="AL35" s="689" t="s">
        <v>241</v>
      </c>
      <c r="AM35" s="690"/>
      <c r="AN35" s="690"/>
      <c r="AO35" s="691"/>
      <c r="AP35" s="235"/>
      <c r="AQ35" s="663" t="s">
        <v>321</v>
      </c>
      <c r="AR35" s="664"/>
      <c r="AS35" s="664"/>
      <c r="AT35" s="664"/>
      <c r="AU35" s="664"/>
      <c r="AV35" s="664"/>
      <c r="AW35" s="664"/>
      <c r="AX35" s="664"/>
      <c r="AY35" s="664"/>
      <c r="AZ35" s="664"/>
      <c r="BA35" s="664"/>
      <c r="BB35" s="664"/>
      <c r="BC35" s="664"/>
      <c r="BD35" s="664"/>
      <c r="BE35" s="664"/>
      <c r="BF35" s="665"/>
      <c r="BG35" s="663" t="s">
        <v>322</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323</v>
      </c>
      <c r="CE35" s="700"/>
      <c r="CF35" s="700"/>
      <c r="CG35" s="700"/>
      <c r="CH35" s="700"/>
      <c r="CI35" s="700"/>
      <c r="CJ35" s="700"/>
      <c r="CK35" s="700"/>
      <c r="CL35" s="700"/>
      <c r="CM35" s="700"/>
      <c r="CN35" s="700"/>
      <c r="CO35" s="700"/>
      <c r="CP35" s="700"/>
      <c r="CQ35" s="701"/>
      <c r="CR35" s="684">
        <v>34225</v>
      </c>
      <c r="CS35" s="720"/>
      <c r="CT35" s="720"/>
      <c r="CU35" s="720"/>
      <c r="CV35" s="720"/>
      <c r="CW35" s="720"/>
      <c r="CX35" s="720"/>
      <c r="CY35" s="721"/>
      <c r="CZ35" s="689">
        <v>1.6</v>
      </c>
      <c r="DA35" s="718"/>
      <c r="DB35" s="718"/>
      <c r="DC35" s="722"/>
      <c r="DD35" s="693">
        <v>32473</v>
      </c>
      <c r="DE35" s="720"/>
      <c r="DF35" s="720"/>
      <c r="DG35" s="720"/>
      <c r="DH35" s="720"/>
      <c r="DI35" s="720"/>
      <c r="DJ35" s="720"/>
      <c r="DK35" s="721"/>
      <c r="DL35" s="693">
        <v>32473</v>
      </c>
      <c r="DM35" s="720"/>
      <c r="DN35" s="720"/>
      <c r="DO35" s="720"/>
      <c r="DP35" s="720"/>
      <c r="DQ35" s="720"/>
      <c r="DR35" s="720"/>
      <c r="DS35" s="720"/>
      <c r="DT35" s="720"/>
      <c r="DU35" s="720"/>
      <c r="DV35" s="721"/>
      <c r="DW35" s="689">
        <v>2.1</v>
      </c>
      <c r="DX35" s="718"/>
      <c r="DY35" s="718"/>
      <c r="DZ35" s="718"/>
      <c r="EA35" s="718"/>
      <c r="EB35" s="718"/>
      <c r="EC35" s="719"/>
    </row>
    <row r="36" spans="2:133" ht="11.25" customHeight="1" x14ac:dyDescent="0.15">
      <c r="B36" s="681" t="s">
        <v>324</v>
      </c>
      <c r="C36" s="682"/>
      <c r="D36" s="682"/>
      <c r="E36" s="682"/>
      <c r="F36" s="682"/>
      <c r="G36" s="682"/>
      <c r="H36" s="682"/>
      <c r="I36" s="682"/>
      <c r="J36" s="682"/>
      <c r="K36" s="682"/>
      <c r="L36" s="682"/>
      <c r="M36" s="682"/>
      <c r="N36" s="682"/>
      <c r="O36" s="682"/>
      <c r="P36" s="682"/>
      <c r="Q36" s="683"/>
      <c r="R36" s="684">
        <v>53461</v>
      </c>
      <c r="S36" s="685"/>
      <c r="T36" s="685"/>
      <c r="U36" s="685"/>
      <c r="V36" s="685"/>
      <c r="W36" s="685"/>
      <c r="X36" s="685"/>
      <c r="Y36" s="686"/>
      <c r="Z36" s="687">
        <v>2.5</v>
      </c>
      <c r="AA36" s="687"/>
      <c r="AB36" s="687"/>
      <c r="AC36" s="687"/>
      <c r="AD36" s="688" t="s">
        <v>143</v>
      </c>
      <c r="AE36" s="688"/>
      <c r="AF36" s="688"/>
      <c r="AG36" s="688"/>
      <c r="AH36" s="688"/>
      <c r="AI36" s="688"/>
      <c r="AJ36" s="688"/>
      <c r="AK36" s="688"/>
      <c r="AL36" s="689" t="s">
        <v>143</v>
      </c>
      <c r="AM36" s="690"/>
      <c r="AN36" s="690"/>
      <c r="AO36" s="691"/>
      <c r="AP36" s="235"/>
      <c r="AQ36" s="758" t="s">
        <v>325</v>
      </c>
      <c r="AR36" s="759"/>
      <c r="AS36" s="759"/>
      <c r="AT36" s="759"/>
      <c r="AU36" s="759"/>
      <c r="AV36" s="759"/>
      <c r="AW36" s="759"/>
      <c r="AX36" s="759"/>
      <c r="AY36" s="760"/>
      <c r="AZ36" s="673">
        <v>271343</v>
      </c>
      <c r="BA36" s="674"/>
      <c r="BB36" s="674"/>
      <c r="BC36" s="674"/>
      <c r="BD36" s="674"/>
      <c r="BE36" s="674"/>
      <c r="BF36" s="761"/>
      <c r="BG36" s="695" t="s">
        <v>326</v>
      </c>
      <c r="BH36" s="696"/>
      <c r="BI36" s="696"/>
      <c r="BJ36" s="696"/>
      <c r="BK36" s="696"/>
      <c r="BL36" s="696"/>
      <c r="BM36" s="696"/>
      <c r="BN36" s="696"/>
      <c r="BO36" s="696"/>
      <c r="BP36" s="696"/>
      <c r="BQ36" s="696"/>
      <c r="BR36" s="696"/>
      <c r="BS36" s="696"/>
      <c r="BT36" s="696"/>
      <c r="BU36" s="697"/>
      <c r="BV36" s="673">
        <v>1534</v>
      </c>
      <c r="BW36" s="674"/>
      <c r="BX36" s="674"/>
      <c r="BY36" s="674"/>
      <c r="BZ36" s="674"/>
      <c r="CA36" s="674"/>
      <c r="CB36" s="761"/>
      <c r="CD36" s="699" t="s">
        <v>327</v>
      </c>
      <c r="CE36" s="700"/>
      <c r="CF36" s="700"/>
      <c r="CG36" s="700"/>
      <c r="CH36" s="700"/>
      <c r="CI36" s="700"/>
      <c r="CJ36" s="700"/>
      <c r="CK36" s="700"/>
      <c r="CL36" s="700"/>
      <c r="CM36" s="700"/>
      <c r="CN36" s="700"/>
      <c r="CO36" s="700"/>
      <c r="CP36" s="700"/>
      <c r="CQ36" s="701"/>
      <c r="CR36" s="684">
        <v>270023</v>
      </c>
      <c r="CS36" s="685"/>
      <c r="CT36" s="685"/>
      <c r="CU36" s="685"/>
      <c r="CV36" s="685"/>
      <c r="CW36" s="685"/>
      <c r="CX36" s="685"/>
      <c r="CY36" s="686"/>
      <c r="CZ36" s="689">
        <v>12.8</v>
      </c>
      <c r="DA36" s="718"/>
      <c r="DB36" s="718"/>
      <c r="DC36" s="722"/>
      <c r="DD36" s="693">
        <v>185503</v>
      </c>
      <c r="DE36" s="685"/>
      <c r="DF36" s="685"/>
      <c r="DG36" s="685"/>
      <c r="DH36" s="685"/>
      <c r="DI36" s="685"/>
      <c r="DJ36" s="685"/>
      <c r="DK36" s="686"/>
      <c r="DL36" s="693">
        <v>175598</v>
      </c>
      <c r="DM36" s="685"/>
      <c r="DN36" s="685"/>
      <c r="DO36" s="685"/>
      <c r="DP36" s="685"/>
      <c r="DQ36" s="685"/>
      <c r="DR36" s="685"/>
      <c r="DS36" s="685"/>
      <c r="DT36" s="685"/>
      <c r="DU36" s="685"/>
      <c r="DV36" s="686"/>
      <c r="DW36" s="689">
        <v>11.6</v>
      </c>
      <c r="DX36" s="718"/>
      <c r="DY36" s="718"/>
      <c r="DZ36" s="718"/>
      <c r="EA36" s="718"/>
      <c r="EB36" s="718"/>
      <c r="EC36" s="719"/>
    </row>
    <row r="37" spans="2:133" ht="11.25" customHeight="1" x14ac:dyDescent="0.15">
      <c r="B37" s="681" t="s">
        <v>328</v>
      </c>
      <c r="C37" s="682"/>
      <c r="D37" s="682"/>
      <c r="E37" s="682"/>
      <c r="F37" s="682"/>
      <c r="G37" s="682"/>
      <c r="H37" s="682"/>
      <c r="I37" s="682"/>
      <c r="J37" s="682"/>
      <c r="K37" s="682"/>
      <c r="L37" s="682"/>
      <c r="M37" s="682"/>
      <c r="N37" s="682"/>
      <c r="O37" s="682"/>
      <c r="P37" s="682"/>
      <c r="Q37" s="683"/>
      <c r="R37" s="684">
        <v>38836</v>
      </c>
      <c r="S37" s="685"/>
      <c r="T37" s="685"/>
      <c r="U37" s="685"/>
      <c r="V37" s="685"/>
      <c r="W37" s="685"/>
      <c r="X37" s="685"/>
      <c r="Y37" s="686"/>
      <c r="Z37" s="687">
        <v>1.8</v>
      </c>
      <c r="AA37" s="687"/>
      <c r="AB37" s="687"/>
      <c r="AC37" s="687"/>
      <c r="AD37" s="688" t="s">
        <v>125</v>
      </c>
      <c r="AE37" s="688"/>
      <c r="AF37" s="688"/>
      <c r="AG37" s="688"/>
      <c r="AH37" s="688"/>
      <c r="AI37" s="688"/>
      <c r="AJ37" s="688"/>
      <c r="AK37" s="688"/>
      <c r="AL37" s="689" t="s">
        <v>125</v>
      </c>
      <c r="AM37" s="690"/>
      <c r="AN37" s="690"/>
      <c r="AO37" s="691"/>
      <c r="AQ37" s="762" t="s">
        <v>329</v>
      </c>
      <c r="AR37" s="763"/>
      <c r="AS37" s="763"/>
      <c r="AT37" s="763"/>
      <c r="AU37" s="763"/>
      <c r="AV37" s="763"/>
      <c r="AW37" s="763"/>
      <c r="AX37" s="763"/>
      <c r="AY37" s="764"/>
      <c r="AZ37" s="684">
        <v>38634</v>
      </c>
      <c r="BA37" s="685"/>
      <c r="BB37" s="685"/>
      <c r="BC37" s="685"/>
      <c r="BD37" s="720"/>
      <c r="BE37" s="720"/>
      <c r="BF37" s="751"/>
      <c r="BG37" s="699" t="s">
        <v>330</v>
      </c>
      <c r="BH37" s="700"/>
      <c r="BI37" s="700"/>
      <c r="BJ37" s="700"/>
      <c r="BK37" s="700"/>
      <c r="BL37" s="700"/>
      <c r="BM37" s="700"/>
      <c r="BN37" s="700"/>
      <c r="BO37" s="700"/>
      <c r="BP37" s="700"/>
      <c r="BQ37" s="700"/>
      <c r="BR37" s="700"/>
      <c r="BS37" s="700"/>
      <c r="BT37" s="700"/>
      <c r="BU37" s="701"/>
      <c r="BV37" s="684">
        <v>-309</v>
      </c>
      <c r="BW37" s="685"/>
      <c r="BX37" s="685"/>
      <c r="BY37" s="685"/>
      <c r="BZ37" s="685"/>
      <c r="CA37" s="685"/>
      <c r="CB37" s="694"/>
      <c r="CD37" s="699" t="s">
        <v>331</v>
      </c>
      <c r="CE37" s="700"/>
      <c r="CF37" s="700"/>
      <c r="CG37" s="700"/>
      <c r="CH37" s="700"/>
      <c r="CI37" s="700"/>
      <c r="CJ37" s="700"/>
      <c r="CK37" s="700"/>
      <c r="CL37" s="700"/>
      <c r="CM37" s="700"/>
      <c r="CN37" s="700"/>
      <c r="CO37" s="700"/>
      <c r="CP37" s="700"/>
      <c r="CQ37" s="701"/>
      <c r="CR37" s="684">
        <v>112283</v>
      </c>
      <c r="CS37" s="720"/>
      <c r="CT37" s="720"/>
      <c r="CU37" s="720"/>
      <c r="CV37" s="720"/>
      <c r="CW37" s="720"/>
      <c r="CX37" s="720"/>
      <c r="CY37" s="721"/>
      <c r="CZ37" s="689">
        <v>5.3</v>
      </c>
      <c r="DA37" s="718"/>
      <c r="DB37" s="718"/>
      <c r="DC37" s="722"/>
      <c r="DD37" s="693">
        <v>112283</v>
      </c>
      <c r="DE37" s="720"/>
      <c r="DF37" s="720"/>
      <c r="DG37" s="720"/>
      <c r="DH37" s="720"/>
      <c r="DI37" s="720"/>
      <c r="DJ37" s="720"/>
      <c r="DK37" s="721"/>
      <c r="DL37" s="693">
        <v>103665</v>
      </c>
      <c r="DM37" s="720"/>
      <c r="DN37" s="720"/>
      <c r="DO37" s="720"/>
      <c r="DP37" s="720"/>
      <c r="DQ37" s="720"/>
      <c r="DR37" s="720"/>
      <c r="DS37" s="720"/>
      <c r="DT37" s="720"/>
      <c r="DU37" s="720"/>
      <c r="DV37" s="721"/>
      <c r="DW37" s="689">
        <v>6.8</v>
      </c>
      <c r="DX37" s="718"/>
      <c r="DY37" s="718"/>
      <c r="DZ37" s="718"/>
      <c r="EA37" s="718"/>
      <c r="EB37" s="718"/>
      <c r="EC37" s="719"/>
    </row>
    <row r="38" spans="2:133" ht="11.25" customHeight="1" x14ac:dyDescent="0.15">
      <c r="B38" s="681" t="s">
        <v>332</v>
      </c>
      <c r="C38" s="682"/>
      <c r="D38" s="682"/>
      <c r="E38" s="682"/>
      <c r="F38" s="682"/>
      <c r="G38" s="682"/>
      <c r="H38" s="682"/>
      <c r="I38" s="682"/>
      <c r="J38" s="682"/>
      <c r="K38" s="682"/>
      <c r="L38" s="682"/>
      <c r="M38" s="682"/>
      <c r="N38" s="682"/>
      <c r="O38" s="682"/>
      <c r="P38" s="682"/>
      <c r="Q38" s="683"/>
      <c r="R38" s="684">
        <v>35516</v>
      </c>
      <c r="S38" s="685"/>
      <c r="T38" s="685"/>
      <c r="U38" s="685"/>
      <c r="V38" s="685"/>
      <c r="W38" s="685"/>
      <c r="X38" s="685"/>
      <c r="Y38" s="686"/>
      <c r="Z38" s="687">
        <v>1.7</v>
      </c>
      <c r="AA38" s="687"/>
      <c r="AB38" s="687"/>
      <c r="AC38" s="687"/>
      <c r="AD38" s="688">
        <v>60</v>
      </c>
      <c r="AE38" s="688"/>
      <c r="AF38" s="688"/>
      <c r="AG38" s="688"/>
      <c r="AH38" s="688"/>
      <c r="AI38" s="688"/>
      <c r="AJ38" s="688"/>
      <c r="AK38" s="688"/>
      <c r="AL38" s="689">
        <v>0</v>
      </c>
      <c r="AM38" s="690"/>
      <c r="AN38" s="690"/>
      <c r="AO38" s="691"/>
      <c r="AQ38" s="762" t="s">
        <v>333</v>
      </c>
      <c r="AR38" s="763"/>
      <c r="AS38" s="763"/>
      <c r="AT38" s="763"/>
      <c r="AU38" s="763"/>
      <c r="AV38" s="763"/>
      <c r="AW38" s="763"/>
      <c r="AX38" s="763"/>
      <c r="AY38" s="764"/>
      <c r="AZ38" s="684">
        <v>183</v>
      </c>
      <c r="BA38" s="685"/>
      <c r="BB38" s="685"/>
      <c r="BC38" s="685"/>
      <c r="BD38" s="720"/>
      <c r="BE38" s="720"/>
      <c r="BF38" s="751"/>
      <c r="BG38" s="699" t="s">
        <v>334</v>
      </c>
      <c r="BH38" s="700"/>
      <c r="BI38" s="700"/>
      <c r="BJ38" s="700"/>
      <c r="BK38" s="700"/>
      <c r="BL38" s="700"/>
      <c r="BM38" s="700"/>
      <c r="BN38" s="700"/>
      <c r="BO38" s="700"/>
      <c r="BP38" s="700"/>
      <c r="BQ38" s="700"/>
      <c r="BR38" s="700"/>
      <c r="BS38" s="700"/>
      <c r="BT38" s="700"/>
      <c r="BU38" s="701"/>
      <c r="BV38" s="684">
        <v>476</v>
      </c>
      <c r="BW38" s="685"/>
      <c r="BX38" s="685"/>
      <c r="BY38" s="685"/>
      <c r="BZ38" s="685"/>
      <c r="CA38" s="685"/>
      <c r="CB38" s="694"/>
      <c r="CD38" s="699" t="s">
        <v>335</v>
      </c>
      <c r="CE38" s="700"/>
      <c r="CF38" s="700"/>
      <c r="CG38" s="700"/>
      <c r="CH38" s="700"/>
      <c r="CI38" s="700"/>
      <c r="CJ38" s="700"/>
      <c r="CK38" s="700"/>
      <c r="CL38" s="700"/>
      <c r="CM38" s="700"/>
      <c r="CN38" s="700"/>
      <c r="CO38" s="700"/>
      <c r="CP38" s="700"/>
      <c r="CQ38" s="701"/>
      <c r="CR38" s="684">
        <v>271343</v>
      </c>
      <c r="CS38" s="685"/>
      <c r="CT38" s="685"/>
      <c r="CU38" s="685"/>
      <c r="CV38" s="685"/>
      <c r="CW38" s="685"/>
      <c r="CX38" s="685"/>
      <c r="CY38" s="686"/>
      <c r="CZ38" s="689">
        <v>12.9</v>
      </c>
      <c r="DA38" s="718"/>
      <c r="DB38" s="718"/>
      <c r="DC38" s="722"/>
      <c r="DD38" s="693">
        <v>242054</v>
      </c>
      <c r="DE38" s="685"/>
      <c r="DF38" s="685"/>
      <c r="DG38" s="685"/>
      <c r="DH38" s="685"/>
      <c r="DI38" s="685"/>
      <c r="DJ38" s="685"/>
      <c r="DK38" s="686"/>
      <c r="DL38" s="693">
        <v>214898</v>
      </c>
      <c r="DM38" s="685"/>
      <c r="DN38" s="685"/>
      <c r="DO38" s="685"/>
      <c r="DP38" s="685"/>
      <c r="DQ38" s="685"/>
      <c r="DR38" s="685"/>
      <c r="DS38" s="685"/>
      <c r="DT38" s="685"/>
      <c r="DU38" s="685"/>
      <c r="DV38" s="686"/>
      <c r="DW38" s="689">
        <v>14.1</v>
      </c>
      <c r="DX38" s="718"/>
      <c r="DY38" s="718"/>
      <c r="DZ38" s="718"/>
      <c r="EA38" s="718"/>
      <c r="EB38" s="718"/>
      <c r="EC38" s="719"/>
    </row>
    <row r="39" spans="2:133" ht="11.25" customHeight="1" x14ac:dyDescent="0.15">
      <c r="B39" s="681" t="s">
        <v>336</v>
      </c>
      <c r="C39" s="682"/>
      <c r="D39" s="682"/>
      <c r="E39" s="682"/>
      <c r="F39" s="682"/>
      <c r="G39" s="682"/>
      <c r="H39" s="682"/>
      <c r="I39" s="682"/>
      <c r="J39" s="682"/>
      <c r="K39" s="682"/>
      <c r="L39" s="682"/>
      <c r="M39" s="682"/>
      <c r="N39" s="682"/>
      <c r="O39" s="682"/>
      <c r="P39" s="682"/>
      <c r="Q39" s="683"/>
      <c r="R39" s="684">
        <v>52954</v>
      </c>
      <c r="S39" s="685"/>
      <c r="T39" s="685"/>
      <c r="U39" s="685"/>
      <c r="V39" s="685"/>
      <c r="W39" s="685"/>
      <c r="X39" s="685"/>
      <c r="Y39" s="686"/>
      <c r="Z39" s="687">
        <v>2.5</v>
      </c>
      <c r="AA39" s="687"/>
      <c r="AB39" s="687"/>
      <c r="AC39" s="687"/>
      <c r="AD39" s="688" t="s">
        <v>125</v>
      </c>
      <c r="AE39" s="688"/>
      <c r="AF39" s="688"/>
      <c r="AG39" s="688"/>
      <c r="AH39" s="688"/>
      <c r="AI39" s="688"/>
      <c r="AJ39" s="688"/>
      <c r="AK39" s="688"/>
      <c r="AL39" s="689" t="s">
        <v>125</v>
      </c>
      <c r="AM39" s="690"/>
      <c r="AN39" s="690"/>
      <c r="AO39" s="691"/>
      <c r="AQ39" s="762" t="s">
        <v>337</v>
      </c>
      <c r="AR39" s="763"/>
      <c r="AS39" s="763"/>
      <c r="AT39" s="763"/>
      <c r="AU39" s="763"/>
      <c r="AV39" s="763"/>
      <c r="AW39" s="763"/>
      <c r="AX39" s="763"/>
      <c r="AY39" s="764"/>
      <c r="AZ39" s="684" t="s">
        <v>241</v>
      </c>
      <c r="BA39" s="685"/>
      <c r="BB39" s="685"/>
      <c r="BC39" s="685"/>
      <c r="BD39" s="720"/>
      <c r="BE39" s="720"/>
      <c r="BF39" s="751"/>
      <c r="BG39" s="699" t="s">
        <v>338</v>
      </c>
      <c r="BH39" s="700"/>
      <c r="BI39" s="700"/>
      <c r="BJ39" s="700"/>
      <c r="BK39" s="700"/>
      <c r="BL39" s="700"/>
      <c r="BM39" s="700"/>
      <c r="BN39" s="700"/>
      <c r="BO39" s="700"/>
      <c r="BP39" s="700"/>
      <c r="BQ39" s="700"/>
      <c r="BR39" s="700"/>
      <c r="BS39" s="700"/>
      <c r="BT39" s="700"/>
      <c r="BU39" s="701"/>
      <c r="BV39" s="684">
        <v>857</v>
      </c>
      <c r="BW39" s="685"/>
      <c r="BX39" s="685"/>
      <c r="BY39" s="685"/>
      <c r="BZ39" s="685"/>
      <c r="CA39" s="685"/>
      <c r="CB39" s="694"/>
      <c r="CD39" s="699" t="s">
        <v>339</v>
      </c>
      <c r="CE39" s="700"/>
      <c r="CF39" s="700"/>
      <c r="CG39" s="700"/>
      <c r="CH39" s="700"/>
      <c r="CI39" s="700"/>
      <c r="CJ39" s="700"/>
      <c r="CK39" s="700"/>
      <c r="CL39" s="700"/>
      <c r="CM39" s="700"/>
      <c r="CN39" s="700"/>
      <c r="CO39" s="700"/>
      <c r="CP39" s="700"/>
      <c r="CQ39" s="701"/>
      <c r="CR39" s="684">
        <v>130219</v>
      </c>
      <c r="CS39" s="720"/>
      <c r="CT39" s="720"/>
      <c r="CU39" s="720"/>
      <c r="CV39" s="720"/>
      <c r="CW39" s="720"/>
      <c r="CX39" s="720"/>
      <c r="CY39" s="721"/>
      <c r="CZ39" s="689">
        <v>6.2</v>
      </c>
      <c r="DA39" s="718"/>
      <c r="DB39" s="718"/>
      <c r="DC39" s="722"/>
      <c r="DD39" s="693">
        <v>114844</v>
      </c>
      <c r="DE39" s="720"/>
      <c r="DF39" s="720"/>
      <c r="DG39" s="720"/>
      <c r="DH39" s="720"/>
      <c r="DI39" s="720"/>
      <c r="DJ39" s="720"/>
      <c r="DK39" s="721"/>
      <c r="DL39" s="693" t="s">
        <v>125</v>
      </c>
      <c r="DM39" s="720"/>
      <c r="DN39" s="720"/>
      <c r="DO39" s="720"/>
      <c r="DP39" s="720"/>
      <c r="DQ39" s="720"/>
      <c r="DR39" s="720"/>
      <c r="DS39" s="720"/>
      <c r="DT39" s="720"/>
      <c r="DU39" s="720"/>
      <c r="DV39" s="721"/>
      <c r="DW39" s="689" t="s">
        <v>143</v>
      </c>
      <c r="DX39" s="718"/>
      <c r="DY39" s="718"/>
      <c r="DZ39" s="718"/>
      <c r="EA39" s="718"/>
      <c r="EB39" s="718"/>
      <c r="EC39" s="719"/>
    </row>
    <row r="40" spans="2:133" ht="11.25" customHeight="1" x14ac:dyDescent="0.15">
      <c r="B40" s="681" t="s">
        <v>340</v>
      </c>
      <c r="C40" s="682"/>
      <c r="D40" s="682"/>
      <c r="E40" s="682"/>
      <c r="F40" s="682"/>
      <c r="G40" s="682"/>
      <c r="H40" s="682"/>
      <c r="I40" s="682"/>
      <c r="J40" s="682"/>
      <c r="K40" s="682"/>
      <c r="L40" s="682"/>
      <c r="M40" s="682"/>
      <c r="N40" s="682"/>
      <c r="O40" s="682"/>
      <c r="P40" s="682"/>
      <c r="Q40" s="683"/>
      <c r="R40" s="684" t="s">
        <v>125</v>
      </c>
      <c r="S40" s="685"/>
      <c r="T40" s="685"/>
      <c r="U40" s="685"/>
      <c r="V40" s="685"/>
      <c r="W40" s="685"/>
      <c r="X40" s="685"/>
      <c r="Y40" s="686"/>
      <c r="Z40" s="687" t="s">
        <v>241</v>
      </c>
      <c r="AA40" s="687"/>
      <c r="AB40" s="687"/>
      <c r="AC40" s="687"/>
      <c r="AD40" s="688" t="s">
        <v>143</v>
      </c>
      <c r="AE40" s="688"/>
      <c r="AF40" s="688"/>
      <c r="AG40" s="688"/>
      <c r="AH40" s="688"/>
      <c r="AI40" s="688"/>
      <c r="AJ40" s="688"/>
      <c r="AK40" s="688"/>
      <c r="AL40" s="689" t="s">
        <v>125</v>
      </c>
      <c r="AM40" s="690"/>
      <c r="AN40" s="690"/>
      <c r="AO40" s="691"/>
      <c r="AQ40" s="762" t="s">
        <v>341</v>
      </c>
      <c r="AR40" s="763"/>
      <c r="AS40" s="763"/>
      <c r="AT40" s="763"/>
      <c r="AU40" s="763"/>
      <c r="AV40" s="763"/>
      <c r="AW40" s="763"/>
      <c r="AX40" s="763"/>
      <c r="AY40" s="764"/>
      <c r="AZ40" s="684" t="s">
        <v>143</v>
      </c>
      <c r="BA40" s="685"/>
      <c r="BB40" s="685"/>
      <c r="BC40" s="685"/>
      <c r="BD40" s="720"/>
      <c r="BE40" s="720"/>
      <c r="BF40" s="751"/>
      <c r="BG40" s="765" t="s">
        <v>342</v>
      </c>
      <c r="BH40" s="766"/>
      <c r="BI40" s="766"/>
      <c r="BJ40" s="766"/>
      <c r="BK40" s="766"/>
      <c r="BL40" s="236"/>
      <c r="BM40" s="700" t="s">
        <v>343</v>
      </c>
      <c r="BN40" s="700"/>
      <c r="BO40" s="700"/>
      <c r="BP40" s="700"/>
      <c r="BQ40" s="700"/>
      <c r="BR40" s="700"/>
      <c r="BS40" s="700"/>
      <c r="BT40" s="700"/>
      <c r="BU40" s="701"/>
      <c r="BV40" s="684">
        <v>132</v>
      </c>
      <c r="BW40" s="685"/>
      <c r="BX40" s="685"/>
      <c r="BY40" s="685"/>
      <c r="BZ40" s="685"/>
      <c r="CA40" s="685"/>
      <c r="CB40" s="694"/>
      <c r="CD40" s="699" t="s">
        <v>344</v>
      </c>
      <c r="CE40" s="700"/>
      <c r="CF40" s="700"/>
      <c r="CG40" s="700"/>
      <c r="CH40" s="700"/>
      <c r="CI40" s="700"/>
      <c r="CJ40" s="700"/>
      <c r="CK40" s="700"/>
      <c r="CL40" s="700"/>
      <c r="CM40" s="700"/>
      <c r="CN40" s="700"/>
      <c r="CO40" s="700"/>
      <c r="CP40" s="700"/>
      <c r="CQ40" s="701"/>
      <c r="CR40" s="684">
        <v>1155</v>
      </c>
      <c r="CS40" s="685"/>
      <c r="CT40" s="685"/>
      <c r="CU40" s="685"/>
      <c r="CV40" s="685"/>
      <c r="CW40" s="685"/>
      <c r="CX40" s="685"/>
      <c r="CY40" s="686"/>
      <c r="CZ40" s="689">
        <v>0.1</v>
      </c>
      <c r="DA40" s="718"/>
      <c r="DB40" s="718"/>
      <c r="DC40" s="722"/>
      <c r="DD40" s="693">
        <v>300</v>
      </c>
      <c r="DE40" s="685"/>
      <c r="DF40" s="685"/>
      <c r="DG40" s="685"/>
      <c r="DH40" s="685"/>
      <c r="DI40" s="685"/>
      <c r="DJ40" s="685"/>
      <c r="DK40" s="686"/>
      <c r="DL40" s="693" t="s">
        <v>143</v>
      </c>
      <c r="DM40" s="685"/>
      <c r="DN40" s="685"/>
      <c r="DO40" s="685"/>
      <c r="DP40" s="685"/>
      <c r="DQ40" s="685"/>
      <c r="DR40" s="685"/>
      <c r="DS40" s="685"/>
      <c r="DT40" s="685"/>
      <c r="DU40" s="685"/>
      <c r="DV40" s="686"/>
      <c r="DW40" s="689" t="s">
        <v>143</v>
      </c>
      <c r="DX40" s="718"/>
      <c r="DY40" s="718"/>
      <c r="DZ40" s="718"/>
      <c r="EA40" s="718"/>
      <c r="EB40" s="718"/>
      <c r="EC40" s="719"/>
    </row>
    <row r="41" spans="2:133" ht="11.25" customHeight="1" x14ac:dyDescent="0.15">
      <c r="B41" s="681" t="s">
        <v>345</v>
      </c>
      <c r="C41" s="682"/>
      <c r="D41" s="682"/>
      <c r="E41" s="682"/>
      <c r="F41" s="682"/>
      <c r="G41" s="682"/>
      <c r="H41" s="682"/>
      <c r="I41" s="682"/>
      <c r="J41" s="682"/>
      <c r="K41" s="682"/>
      <c r="L41" s="682"/>
      <c r="M41" s="682"/>
      <c r="N41" s="682"/>
      <c r="O41" s="682"/>
      <c r="P41" s="682"/>
      <c r="Q41" s="683"/>
      <c r="R41" s="684">
        <v>42154</v>
      </c>
      <c r="S41" s="685"/>
      <c r="T41" s="685"/>
      <c r="U41" s="685"/>
      <c r="V41" s="685"/>
      <c r="W41" s="685"/>
      <c r="X41" s="685"/>
      <c r="Y41" s="686"/>
      <c r="Z41" s="687">
        <v>2</v>
      </c>
      <c r="AA41" s="687"/>
      <c r="AB41" s="687"/>
      <c r="AC41" s="687"/>
      <c r="AD41" s="688" t="s">
        <v>125</v>
      </c>
      <c r="AE41" s="688"/>
      <c r="AF41" s="688"/>
      <c r="AG41" s="688"/>
      <c r="AH41" s="688"/>
      <c r="AI41" s="688"/>
      <c r="AJ41" s="688"/>
      <c r="AK41" s="688"/>
      <c r="AL41" s="689" t="s">
        <v>125</v>
      </c>
      <c r="AM41" s="690"/>
      <c r="AN41" s="690"/>
      <c r="AO41" s="691"/>
      <c r="AQ41" s="762" t="s">
        <v>346</v>
      </c>
      <c r="AR41" s="763"/>
      <c r="AS41" s="763"/>
      <c r="AT41" s="763"/>
      <c r="AU41" s="763"/>
      <c r="AV41" s="763"/>
      <c r="AW41" s="763"/>
      <c r="AX41" s="763"/>
      <c r="AY41" s="764"/>
      <c r="AZ41" s="684">
        <v>58949</v>
      </c>
      <c r="BA41" s="685"/>
      <c r="BB41" s="685"/>
      <c r="BC41" s="685"/>
      <c r="BD41" s="720"/>
      <c r="BE41" s="720"/>
      <c r="BF41" s="751"/>
      <c r="BG41" s="765"/>
      <c r="BH41" s="766"/>
      <c r="BI41" s="766"/>
      <c r="BJ41" s="766"/>
      <c r="BK41" s="766"/>
      <c r="BL41" s="236"/>
      <c r="BM41" s="700" t="s">
        <v>347</v>
      </c>
      <c r="BN41" s="700"/>
      <c r="BO41" s="700"/>
      <c r="BP41" s="700"/>
      <c r="BQ41" s="700"/>
      <c r="BR41" s="700"/>
      <c r="BS41" s="700"/>
      <c r="BT41" s="700"/>
      <c r="BU41" s="701"/>
      <c r="BV41" s="684" t="s">
        <v>125</v>
      </c>
      <c r="BW41" s="685"/>
      <c r="BX41" s="685"/>
      <c r="BY41" s="685"/>
      <c r="BZ41" s="685"/>
      <c r="CA41" s="685"/>
      <c r="CB41" s="694"/>
      <c r="CD41" s="699" t="s">
        <v>348</v>
      </c>
      <c r="CE41" s="700"/>
      <c r="CF41" s="700"/>
      <c r="CG41" s="700"/>
      <c r="CH41" s="700"/>
      <c r="CI41" s="700"/>
      <c r="CJ41" s="700"/>
      <c r="CK41" s="700"/>
      <c r="CL41" s="700"/>
      <c r="CM41" s="700"/>
      <c r="CN41" s="700"/>
      <c r="CO41" s="700"/>
      <c r="CP41" s="700"/>
      <c r="CQ41" s="701"/>
      <c r="CR41" s="684" t="s">
        <v>125</v>
      </c>
      <c r="CS41" s="720"/>
      <c r="CT41" s="720"/>
      <c r="CU41" s="720"/>
      <c r="CV41" s="720"/>
      <c r="CW41" s="720"/>
      <c r="CX41" s="720"/>
      <c r="CY41" s="721"/>
      <c r="CZ41" s="689" t="s">
        <v>241</v>
      </c>
      <c r="DA41" s="718"/>
      <c r="DB41" s="718"/>
      <c r="DC41" s="722"/>
      <c r="DD41" s="693" t="s">
        <v>125</v>
      </c>
      <c r="DE41" s="720"/>
      <c r="DF41" s="720"/>
      <c r="DG41" s="720"/>
      <c r="DH41" s="720"/>
      <c r="DI41" s="720"/>
      <c r="DJ41" s="720"/>
      <c r="DK41" s="721"/>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725" t="s">
        <v>349</v>
      </c>
      <c r="C42" s="726"/>
      <c r="D42" s="726"/>
      <c r="E42" s="726"/>
      <c r="F42" s="726"/>
      <c r="G42" s="726"/>
      <c r="H42" s="726"/>
      <c r="I42" s="726"/>
      <c r="J42" s="726"/>
      <c r="K42" s="726"/>
      <c r="L42" s="726"/>
      <c r="M42" s="726"/>
      <c r="N42" s="726"/>
      <c r="O42" s="726"/>
      <c r="P42" s="726"/>
      <c r="Q42" s="727"/>
      <c r="R42" s="769">
        <v>2145434</v>
      </c>
      <c r="S42" s="770"/>
      <c r="T42" s="770"/>
      <c r="U42" s="770"/>
      <c r="V42" s="770"/>
      <c r="W42" s="770"/>
      <c r="X42" s="770"/>
      <c r="Y42" s="778"/>
      <c r="Z42" s="779">
        <v>100</v>
      </c>
      <c r="AA42" s="779"/>
      <c r="AB42" s="779"/>
      <c r="AC42" s="779"/>
      <c r="AD42" s="780">
        <v>1477637</v>
      </c>
      <c r="AE42" s="780"/>
      <c r="AF42" s="780"/>
      <c r="AG42" s="780"/>
      <c r="AH42" s="780"/>
      <c r="AI42" s="780"/>
      <c r="AJ42" s="780"/>
      <c r="AK42" s="780"/>
      <c r="AL42" s="781">
        <v>100</v>
      </c>
      <c r="AM42" s="756"/>
      <c r="AN42" s="756"/>
      <c r="AO42" s="782"/>
      <c r="AQ42" s="783" t="s">
        <v>350</v>
      </c>
      <c r="AR42" s="784"/>
      <c r="AS42" s="784"/>
      <c r="AT42" s="784"/>
      <c r="AU42" s="784"/>
      <c r="AV42" s="784"/>
      <c r="AW42" s="784"/>
      <c r="AX42" s="784"/>
      <c r="AY42" s="785"/>
      <c r="AZ42" s="769">
        <v>173577</v>
      </c>
      <c r="BA42" s="770"/>
      <c r="BB42" s="770"/>
      <c r="BC42" s="770"/>
      <c r="BD42" s="755"/>
      <c r="BE42" s="755"/>
      <c r="BF42" s="757"/>
      <c r="BG42" s="767"/>
      <c r="BH42" s="768"/>
      <c r="BI42" s="768"/>
      <c r="BJ42" s="768"/>
      <c r="BK42" s="768"/>
      <c r="BL42" s="237"/>
      <c r="BM42" s="710" t="s">
        <v>351</v>
      </c>
      <c r="BN42" s="710"/>
      <c r="BO42" s="710"/>
      <c r="BP42" s="710"/>
      <c r="BQ42" s="710"/>
      <c r="BR42" s="710"/>
      <c r="BS42" s="710"/>
      <c r="BT42" s="710"/>
      <c r="BU42" s="711"/>
      <c r="BV42" s="769">
        <v>386</v>
      </c>
      <c r="BW42" s="770"/>
      <c r="BX42" s="770"/>
      <c r="BY42" s="770"/>
      <c r="BZ42" s="770"/>
      <c r="CA42" s="770"/>
      <c r="CB42" s="777"/>
      <c r="CD42" s="681" t="s">
        <v>352</v>
      </c>
      <c r="CE42" s="682"/>
      <c r="CF42" s="682"/>
      <c r="CG42" s="682"/>
      <c r="CH42" s="682"/>
      <c r="CI42" s="682"/>
      <c r="CJ42" s="682"/>
      <c r="CK42" s="682"/>
      <c r="CL42" s="682"/>
      <c r="CM42" s="682"/>
      <c r="CN42" s="682"/>
      <c r="CO42" s="682"/>
      <c r="CP42" s="682"/>
      <c r="CQ42" s="683"/>
      <c r="CR42" s="684">
        <v>233286</v>
      </c>
      <c r="CS42" s="685"/>
      <c r="CT42" s="685"/>
      <c r="CU42" s="685"/>
      <c r="CV42" s="685"/>
      <c r="CW42" s="685"/>
      <c r="CX42" s="685"/>
      <c r="CY42" s="686"/>
      <c r="CZ42" s="689">
        <v>11.1</v>
      </c>
      <c r="DA42" s="690"/>
      <c r="DB42" s="690"/>
      <c r="DC42" s="702"/>
      <c r="DD42" s="693">
        <v>121304</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V43" s="238"/>
      <c r="BW43" s="238"/>
      <c r="BX43" s="238"/>
      <c r="BY43" s="238"/>
      <c r="BZ43" s="238"/>
      <c r="CA43" s="238"/>
      <c r="CB43" s="238"/>
      <c r="CD43" s="681" t="s">
        <v>353</v>
      </c>
      <c r="CE43" s="682"/>
      <c r="CF43" s="682"/>
      <c r="CG43" s="682"/>
      <c r="CH43" s="682"/>
      <c r="CI43" s="682"/>
      <c r="CJ43" s="682"/>
      <c r="CK43" s="682"/>
      <c r="CL43" s="682"/>
      <c r="CM43" s="682"/>
      <c r="CN43" s="682"/>
      <c r="CO43" s="682"/>
      <c r="CP43" s="682"/>
      <c r="CQ43" s="683"/>
      <c r="CR43" s="684">
        <v>6109</v>
      </c>
      <c r="CS43" s="720"/>
      <c r="CT43" s="720"/>
      <c r="CU43" s="720"/>
      <c r="CV43" s="720"/>
      <c r="CW43" s="720"/>
      <c r="CX43" s="720"/>
      <c r="CY43" s="721"/>
      <c r="CZ43" s="689">
        <v>0.3</v>
      </c>
      <c r="DA43" s="718"/>
      <c r="DB43" s="718"/>
      <c r="DC43" s="722"/>
      <c r="DD43" s="693">
        <v>4900</v>
      </c>
      <c r="DE43" s="720"/>
      <c r="DF43" s="720"/>
      <c r="DG43" s="720"/>
      <c r="DH43" s="720"/>
      <c r="DI43" s="720"/>
      <c r="DJ43" s="720"/>
      <c r="DK43" s="721"/>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CD44" s="796" t="s">
        <v>301</v>
      </c>
      <c r="CE44" s="797"/>
      <c r="CF44" s="681" t="s">
        <v>354</v>
      </c>
      <c r="CG44" s="682"/>
      <c r="CH44" s="682"/>
      <c r="CI44" s="682"/>
      <c r="CJ44" s="682"/>
      <c r="CK44" s="682"/>
      <c r="CL44" s="682"/>
      <c r="CM44" s="682"/>
      <c r="CN44" s="682"/>
      <c r="CO44" s="682"/>
      <c r="CP44" s="682"/>
      <c r="CQ44" s="683"/>
      <c r="CR44" s="684">
        <v>233286</v>
      </c>
      <c r="CS44" s="685"/>
      <c r="CT44" s="685"/>
      <c r="CU44" s="685"/>
      <c r="CV44" s="685"/>
      <c r="CW44" s="685"/>
      <c r="CX44" s="685"/>
      <c r="CY44" s="686"/>
      <c r="CZ44" s="689">
        <v>11.1</v>
      </c>
      <c r="DA44" s="690"/>
      <c r="DB44" s="690"/>
      <c r="DC44" s="702"/>
      <c r="DD44" s="693">
        <v>121304</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8"/>
      <c r="CE45" s="799"/>
      <c r="CF45" s="681" t="s">
        <v>355</v>
      </c>
      <c r="CG45" s="682"/>
      <c r="CH45" s="682"/>
      <c r="CI45" s="682"/>
      <c r="CJ45" s="682"/>
      <c r="CK45" s="682"/>
      <c r="CL45" s="682"/>
      <c r="CM45" s="682"/>
      <c r="CN45" s="682"/>
      <c r="CO45" s="682"/>
      <c r="CP45" s="682"/>
      <c r="CQ45" s="683"/>
      <c r="CR45" s="684">
        <v>63756</v>
      </c>
      <c r="CS45" s="720"/>
      <c r="CT45" s="720"/>
      <c r="CU45" s="720"/>
      <c r="CV45" s="720"/>
      <c r="CW45" s="720"/>
      <c r="CX45" s="720"/>
      <c r="CY45" s="721"/>
      <c r="CZ45" s="689">
        <v>3</v>
      </c>
      <c r="DA45" s="718"/>
      <c r="DB45" s="718"/>
      <c r="DC45" s="722"/>
      <c r="DD45" s="693">
        <v>7364</v>
      </c>
      <c r="DE45" s="720"/>
      <c r="DF45" s="720"/>
      <c r="DG45" s="720"/>
      <c r="DH45" s="720"/>
      <c r="DI45" s="720"/>
      <c r="DJ45" s="720"/>
      <c r="DK45" s="721"/>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357</v>
      </c>
      <c r="CG46" s="682"/>
      <c r="CH46" s="682"/>
      <c r="CI46" s="682"/>
      <c r="CJ46" s="682"/>
      <c r="CK46" s="682"/>
      <c r="CL46" s="682"/>
      <c r="CM46" s="682"/>
      <c r="CN46" s="682"/>
      <c r="CO46" s="682"/>
      <c r="CP46" s="682"/>
      <c r="CQ46" s="683"/>
      <c r="CR46" s="684">
        <v>147290</v>
      </c>
      <c r="CS46" s="685"/>
      <c r="CT46" s="685"/>
      <c r="CU46" s="685"/>
      <c r="CV46" s="685"/>
      <c r="CW46" s="685"/>
      <c r="CX46" s="685"/>
      <c r="CY46" s="686"/>
      <c r="CZ46" s="689">
        <v>7</v>
      </c>
      <c r="DA46" s="690"/>
      <c r="DB46" s="690"/>
      <c r="DC46" s="702"/>
      <c r="DD46" s="693">
        <v>91700</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8"/>
      <c r="CE47" s="799"/>
      <c r="CF47" s="681" t="s">
        <v>359</v>
      </c>
      <c r="CG47" s="682"/>
      <c r="CH47" s="682"/>
      <c r="CI47" s="682"/>
      <c r="CJ47" s="682"/>
      <c r="CK47" s="682"/>
      <c r="CL47" s="682"/>
      <c r="CM47" s="682"/>
      <c r="CN47" s="682"/>
      <c r="CO47" s="682"/>
      <c r="CP47" s="682"/>
      <c r="CQ47" s="683"/>
      <c r="CR47" s="684" t="s">
        <v>125</v>
      </c>
      <c r="CS47" s="720"/>
      <c r="CT47" s="720"/>
      <c r="CU47" s="720"/>
      <c r="CV47" s="720"/>
      <c r="CW47" s="720"/>
      <c r="CX47" s="720"/>
      <c r="CY47" s="721"/>
      <c r="CZ47" s="689" t="s">
        <v>125</v>
      </c>
      <c r="DA47" s="718"/>
      <c r="DB47" s="718"/>
      <c r="DC47" s="722"/>
      <c r="DD47" s="693" t="s">
        <v>125</v>
      </c>
      <c r="DE47" s="720"/>
      <c r="DF47" s="720"/>
      <c r="DG47" s="720"/>
      <c r="DH47" s="720"/>
      <c r="DI47" s="720"/>
      <c r="DJ47" s="720"/>
      <c r="DK47" s="721"/>
      <c r="DL47" s="771"/>
      <c r="DM47" s="772"/>
      <c r="DN47" s="772"/>
      <c r="DO47" s="772"/>
      <c r="DP47" s="772"/>
      <c r="DQ47" s="772"/>
      <c r="DR47" s="772"/>
      <c r="DS47" s="772"/>
      <c r="DT47" s="772"/>
      <c r="DU47" s="772"/>
      <c r="DV47" s="773"/>
      <c r="DW47" s="774"/>
      <c r="DX47" s="775"/>
      <c r="DY47" s="775"/>
      <c r="DZ47" s="775"/>
      <c r="EA47" s="775"/>
      <c r="EB47" s="775"/>
      <c r="EC47" s="776"/>
    </row>
    <row r="48" spans="2:133" x14ac:dyDescent="0.15">
      <c r="B48" s="241" t="s">
        <v>360</v>
      </c>
      <c r="CD48" s="800"/>
      <c r="CE48" s="801"/>
      <c r="CF48" s="681" t="s">
        <v>361</v>
      </c>
      <c r="CG48" s="682"/>
      <c r="CH48" s="682"/>
      <c r="CI48" s="682"/>
      <c r="CJ48" s="682"/>
      <c r="CK48" s="682"/>
      <c r="CL48" s="682"/>
      <c r="CM48" s="682"/>
      <c r="CN48" s="682"/>
      <c r="CO48" s="682"/>
      <c r="CP48" s="682"/>
      <c r="CQ48" s="683"/>
      <c r="CR48" s="684" t="s">
        <v>125</v>
      </c>
      <c r="CS48" s="685"/>
      <c r="CT48" s="685"/>
      <c r="CU48" s="685"/>
      <c r="CV48" s="685"/>
      <c r="CW48" s="685"/>
      <c r="CX48" s="685"/>
      <c r="CY48" s="686"/>
      <c r="CZ48" s="689" t="s">
        <v>125</v>
      </c>
      <c r="DA48" s="690"/>
      <c r="DB48" s="690"/>
      <c r="DC48" s="702"/>
      <c r="DD48" s="693" t="s">
        <v>125</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5" t="s">
        <v>362</v>
      </c>
      <c r="CE49" s="726"/>
      <c r="CF49" s="726"/>
      <c r="CG49" s="726"/>
      <c r="CH49" s="726"/>
      <c r="CI49" s="726"/>
      <c r="CJ49" s="726"/>
      <c r="CK49" s="726"/>
      <c r="CL49" s="726"/>
      <c r="CM49" s="726"/>
      <c r="CN49" s="726"/>
      <c r="CO49" s="726"/>
      <c r="CP49" s="726"/>
      <c r="CQ49" s="727"/>
      <c r="CR49" s="769">
        <v>2105519</v>
      </c>
      <c r="CS49" s="755"/>
      <c r="CT49" s="755"/>
      <c r="CU49" s="755"/>
      <c r="CV49" s="755"/>
      <c r="CW49" s="755"/>
      <c r="CX49" s="755"/>
      <c r="CY49" s="786"/>
      <c r="CZ49" s="781">
        <v>100</v>
      </c>
      <c r="DA49" s="787"/>
      <c r="DB49" s="787"/>
      <c r="DC49" s="788"/>
      <c r="DD49" s="789">
        <v>1644250</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aMbUsRLe9FVJmXI5tnDoy+iMrD7U6uESZpGD32bV+F1+AX68Lto9R3sjgcN7dF09sCfbnBiCvg44Pny5R5HmAQ==" saltValue="WhgYYVNu1ztwePRCDW/f5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14"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364</v>
      </c>
      <c r="DK2" s="832"/>
      <c r="DL2" s="832"/>
      <c r="DM2" s="832"/>
      <c r="DN2" s="832"/>
      <c r="DO2" s="833"/>
      <c r="DP2" s="250"/>
      <c r="DQ2" s="831" t="s">
        <v>365</v>
      </c>
      <c r="DR2" s="832"/>
      <c r="DS2" s="832"/>
      <c r="DT2" s="832"/>
      <c r="DU2" s="832"/>
      <c r="DV2" s="832"/>
      <c r="DW2" s="832"/>
      <c r="DX2" s="832"/>
      <c r="DY2" s="832"/>
      <c r="DZ2" s="83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4" t="s">
        <v>366</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5" t="s">
        <v>368</v>
      </c>
      <c r="B5" s="826"/>
      <c r="C5" s="826"/>
      <c r="D5" s="826"/>
      <c r="E5" s="826"/>
      <c r="F5" s="826"/>
      <c r="G5" s="826"/>
      <c r="H5" s="826"/>
      <c r="I5" s="826"/>
      <c r="J5" s="826"/>
      <c r="K5" s="826"/>
      <c r="L5" s="826"/>
      <c r="M5" s="826"/>
      <c r="N5" s="826"/>
      <c r="O5" s="826"/>
      <c r="P5" s="827"/>
      <c r="Q5" s="802" t="s">
        <v>369</v>
      </c>
      <c r="R5" s="803"/>
      <c r="S5" s="803"/>
      <c r="T5" s="803"/>
      <c r="U5" s="804"/>
      <c r="V5" s="802" t="s">
        <v>370</v>
      </c>
      <c r="W5" s="803"/>
      <c r="X5" s="803"/>
      <c r="Y5" s="803"/>
      <c r="Z5" s="804"/>
      <c r="AA5" s="802" t="s">
        <v>371</v>
      </c>
      <c r="AB5" s="803"/>
      <c r="AC5" s="803"/>
      <c r="AD5" s="803"/>
      <c r="AE5" s="803"/>
      <c r="AF5" s="835" t="s">
        <v>372</v>
      </c>
      <c r="AG5" s="803"/>
      <c r="AH5" s="803"/>
      <c r="AI5" s="803"/>
      <c r="AJ5" s="814"/>
      <c r="AK5" s="803" t="s">
        <v>373</v>
      </c>
      <c r="AL5" s="803"/>
      <c r="AM5" s="803"/>
      <c r="AN5" s="803"/>
      <c r="AO5" s="804"/>
      <c r="AP5" s="802" t="s">
        <v>374</v>
      </c>
      <c r="AQ5" s="803"/>
      <c r="AR5" s="803"/>
      <c r="AS5" s="803"/>
      <c r="AT5" s="804"/>
      <c r="AU5" s="802" t="s">
        <v>375</v>
      </c>
      <c r="AV5" s="803"/>
      <c r="AW5" s="803"/>
      <c r="AX5" s="803"/>
      <c r="AY5" s="814"/>
      <c r="AZ5" s="257"/>
      <c r="BA5" s="257"/>
      <c r="BB5" s="257"/>
      <c r="BC5" s="257"/>
      <c r="BD5" s="257"/>
      <c r="BE5" s="258"/>
      <c r="BF5" s="258"/>
      <c r="BG5" s="258"/>
      <c r="BH5" s="258"/>
      <c r="BI5" s="258"/>
      <c r="BJ5" s="258"/>
      <c r="BK5" s="258"/>
      <c r="BL5" s="258"/>
      <c r="BM5" s="258"/>
      <c r="BN5" s="258"/>
      <c r="BO5" s="258"/>
      <c r="BP5" s="258"/>
      <c r="BQ5" s="825" t="s">
        <v>376</v>
      </c>
      <c r="BR5" s="826"/>
      <c r="BS5" s="826"/>
      <c r="BT5" s="826"/>
      <c r="BU5" s="826"/>
      <c r="BV5" s="826"/>
      <c r="BW5" s="826"/>
      <c r="BX5" s="826"/>
      <c r="BY5" s="826"/>
      <c r="BZ5" s="826"/>
      <c r="CA5" s="826"/>
      <c r="CB5" s="826"/>
      <c r="CC5" s="826"/>
      <c r="CD5" s="826"/>
      <c r="CE5" s="826"/>
      <c r="CF5" s="826"/>
      <c r="CG5" s="827"/>
      <c r="CH5" s="802" t="s">
        <v>377</v>
      </c>
      <c r="CI5" s="803"/>
      <c r="CJ5" s="803"/>
      <c r="CK5" s="803"/>
      <c r="CL5" s="804"/>
      <c r="CM5" s="802" t="s">
        <v>378</v>
      </c>
      <c r="CN5" s="803"/>
      <c r="CO5" s="803"/>
      <c r="CP5" s="803"/>
      <c r="CQ5" s="804"/>
      <c r="CR5" s="802" t="s">
        <v>379</v>
      </c>
      <c r="CS5" s="803"/>
      <c r="CT5" s="803"/>
      <c r="CU5" s="803"/>
      <c r="CV5" s="804"/>
      <c r="CW5" s="802" t="s">
        <v>380</v>
      </c>
      <c r="CX5" s="803"/>
      <c r="CY5" s="803"/>
      <c r="CZ5" s="803"/>
      <c r="DA5" s="804"/>
      <c r="DB5" s="802" t="s">
        <v>381</v>
      </c>
      <c r="DC5" s="803"/>
      <c r="DD5" s="803"/>
      <c r="DE5" s="803"/>
      <c r="DF5" s="804"/>
      <c r="DG5" s="808" t="s">
        <v>382</v>
      </c>
      <c r="DH5" s="809"/>
      <c r="DI5" s="809"/>
      <c r="DJ5" s="809"/>
      <c r="DK5" s="810"/>
      <c r="DL5" s="808" t="s">
        <v>383</v>
      </c>
      <c r="DM5" s="809"/>
      <c r="DN5" s="809"/>
      <c r="DO5" s="809"/>
      <c r="DP5" s="810"/>
      <c r="DQ5" s="802" t="s">
        <v>384</v>
      </c>
      <c r="DR5" s="803"/>
      <c r="DS5" s="803"/>
      <c r="DT5" s="803"/>
      <c r="DU5" s="804"/>
      <c r="DV5" s="802" t="s">
        <v>375</v>
      </c>
      <c r="DW5" s="803"/>
      <c r="DX5" s="803"/>
      <c r="DY5" s="803"/>
      <c r="DZ5" s="814"/>
      <c r="EA5" s="255"/>
    </row>
    <row r="6" spans="1:131" s="256" customFormat="1" ht="26.25" customHeight="1" thickBot="1" x14ac:dyDescent="0.2">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x14ac:dyDescent="0.15">
      <c r="A7" s="259">
        <v>1</v>
      </c>
      <c r="B7" s="816" t="s">
        <v>385</v>
      </c>
      <c r="C7" s="817"/>
      <c r="D7" s="817"/>
      <c r="E7" s="817"/>
      <c r="F7" s="817"/>
      <c r="G7" s="817"/>
      <c r="H7" s="817"/>
      <c r="I7" s="817"/>
      <c r="J7" s="817"/>
      <c r="K7" s="817"/>
      <c r="L7" s="817"/>
      <c r="M7" s="817"/>
      <c r="N7" s="817"/>
      <c r="O7" s="817"/>
      <c r="P7" s="818"/>
      <c r="Q7" s="819">
        <v>2136</v>
      </c>
      <c r="R7" s="820"/>
      <c r="S7" s="820"/>
      <c r="T7" s="820"/>
      <c r="U7" s="820"/>
      <c r="V7" s="820">
        <v>2096</v>
      </c>
      <c r="W7" s="820"/>
      <c r="X7" s="820"/>
      <c r="Y7" s="820"/>
      <c r="Z7" s="820"/>
      <c r="AA7" s="820">
        <v>40</v>
      </c>
      <c r="AB7" s="820"/>
      <c r="AC7" s="820"/>
      <c r="AD7" s="820"/>
      <c r="AE7" s="821"/>
      <c r="AF7" s="822">
        <v>40</v>
      </c>
      <c r="AG7" s="823"/>
      <c r="AH7" s="823"/>
      <c r="AI7" s="823"/>
      <c r="AJ7" s="824"/>
      <c r="AK7" s="859">
        <v>53</v>
      </c>
      <c r="AL7" s="860"/>
      <c r="AM7" s="860"/>
      <c r="AN7" s="860"/>
      <c r="AO7" s="860"/>
      <c r="AP7" s="860">
        <v>1810</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582</v>
      </c>
      <c r="BT7" s="864"/>
      <c r="BU7" s="864"/>
      <c r="BV7" s="864"/>
      <c r="BW7" s="864"/>
      <c r="BX7" s="864"/>
      <c r="BY7" s="864"/>
      <c r="BZ7" s="864"/>
      <c r="CA7" s="864"/>
      <c r="CB7" s="864"/>
      <c r="CC7" s="864"/>
      <c r="CD7" s="864"/>
      <c r="CE7" s="864"/>
      <c r="CF7" s="864"/>
      <c r="CG7" s="865"/>
      <c r="CH7" s="856">
        <v>-1</v>
      </c>
      <c r="CI7" s="857"/>
      <c r="CJ7" s="857"/>
      <c r="CK7" s="857"/>
      <c r="CL7" s="858"/>
      <c r="CM7" s="856">
        <v>-3</v>
      </c>
      <c r="CN7" s="857"/>
      <c r="CO7" s="857"/>
      <c r="CP7" s="857"/>
      <c r="CQ7" s="858"/>
      <c r="CR7" s="856">
        <v>8</v>
      </c>
      <c r="CS7" s="857"/>
      <c r="CT7" s="857"/>
      <c r="CU7" s="857"/>
      <c r="CV7" s="858"/>
      <c r="CW7" s="856" t="s">
        <v>575</v>
      </c>
      <c r="CX7" s="857"/>
      <c r="CY7" s="857"/>
      <c r="CZ7" s="857"/>
      <c r="DA7" s="858"/>
      <c r="DB7" s="856" t="s">
        <v>575</v>
      </c>
      <c r="DC7" s="857"/>
      <c r="DD7" s="857"/>
      <c r="DE7" s="857"/>
      <c r="DF7" s="858"/>
      <c r="DG7" s="856" t="s">
        <v>575</v>
      </c>
      <c r="DH7" s="857"/>
      <c r="DI7" s="857"/>
      <c r="DJ7" s="857"/>
      <c r="DK7" s="858"/>
      <c r="DL7" s="856" t="s">
        <v>575</v>
      </c>
      <c r="DM7" s="857"/>
      <c r="DN7" s="857"/>
      <c r="DO7" s="857"/>
      <c r="DP7" s="858"/>
      <c r="DQ7" s="856" t="s">
        <v>575</v>
      </c>
      <c r="DR7" s="857"/>
      <c r="DS7" s="857"/>
      <c r="DT7" s="857"/>
      <c r="DU7" s="858"/>
      <c r="DV7" s="837"/>
      <c r="DW7" s="838"/>
      <c r="DX7" s="838"/>
      <c r="DY7" s="838"/>
      <c r="DZ7" s="839"/>
      <c r="EA7" s="255"/>
    </row>
    <row r="8" spans="1:131" s="256" customFormat="1" ht="26.25" customHeight="1" x14ac:dyDescent="0.15">
      <c r="A8" s="262">
        <v>2</v>
      </c>
      <c r="B8" s="840" t="s">
        <v>386</v>
      </c>
      <c r="C8" s="841"/>
      <c r="D8" s="841"/>
      <c r="E8" s="841"/>
      <c r="F8" s="841"/>
      <c r="G8" s="841"/>
      <c r="H8" s="841"/>
      <c r="I8" s="841"/>
      <c r="J8" s="841"/>
      <c r="K8" s="841"/>
      <c r="L8" s="841"/>
      <c r="M8" s="841"/>
      <c r="N8" s="841"/>
      <c r="O8" s="841"/>
      <c r="P8" s="842"/>
      <c r="Q8" s="843">
        <v>21</v>
      </c>
      <c r="R8" s="844"/>
      <c r="S8" s="844"/>
      <c r="T8" s="844"/>
      <c r="U8" s="844"/>
      <c r="V8" s="844">
        <v>21</v>
      </c>
      <c r="W8" s="844"/>
      <c r="X8" s="844"/>
      <c r="Y8" s="844"/>
      <c r="Z8" s="844"/>
      <c r="AA8" s="844">
        <v>0</v>
      </c>
      <c r="AB8" s="844"/>
      <c r="AC8" s="844"/>
      <c r="AD8" s="844"/>
      <c r="AE8" s="845"/>
      <c r="AF8" s="846">
        <v>0</v>
      </c>
      <c r="AG8" s="847"/>
      <c r="AH8" s="847"/>
      <c r="AI8" s="847"/>
      <c r="AJ8" s="848"/>
      <c r="AK8" s="849" t="s">
        <v>575</v>
      </c>
      <c r="AL8" s="850"/>
      <c r="AM8" s="850"/>
      <c r="AN8" s="850"/>
      <c r="AO8" s="850"/>
      <c r="AP8" s="850" t="s">
        <v>575</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t="s">
        <v>583</v>
      </c>
      <c r="BT8" s="854"/>
      <c r="BU8" s="854"/>
      <c r="BV8" s="854"/>
      <c r="BW8" s="854"/>
      <c r="BX8" s="854"/>
      <c r="BY8" s="854"/>
      <c r="BZ8" s="854"/>
      <c r="CA8" s="854"/>
      <c r="CB8" s="854"/>
      <c r="CC8" s="854"/>
      <c r="CD8" s="854"/>
      <c r="CE8" s="854"/>
      <c r="CF8" s="854"/>
      <c r="CG8" s="855"/>
      <c r="CH8" s="866">
        <v>7</v>
      </c>
      <c r="CI8" s="867"/>
      <c r="CJ8" s="867"/>
      <c r="CK8" s="867"/>
      <c r="CL8" s="868"/>
      <c r="CM8" s="866">
        <v>201</v>
      </c>
      <c r="CN8" s="867"/>
      <c r="CO8" s="867"/>
      <c r="CP8" s="867"/>
      <c r="CQ8" s="868"/>
      <c r="CR8" s="866">
        <v>90</v>
      </c>
      <c r="CS8" s="867"/>
      <c r="CT8" s="867"/>
      <c r="CU8" s="867"/>
      <c r="CV8" s="868"/>
      <c r="CW8" s="866" t="s">
        <v>575</v>
      </c>
      <c r="CX8" s="867"/>
      <c r="CY8" s="867"/>
      <c r="CZ8" s="867"/>
      <c r="DA8" s="868"/>
      <c r="DB8" s="866" t="s">
        <v>575</v>
      </c>
      <c r="DC8" s="867"/>
      <c r="DD8" s="867"/>
      <c r="DE8" s="867"/>
      <c r="DF8" s="868"/>
      <c r="DG8" s="866" t="s">
        <v>575</v>
      </c>
      <c r="DH8" s="867"/>
      <c r="DI8" s="867"/>
      <c r="DJ8" s="867"/>
      <c r="DK8" s="868"/>
      <c r="DL8" s="866" t="s">
        <v>575</v>
      </c>
      <c r="DM8" s="867"/>
      <c r="DN8" s="867"/>
      <c r="DO8" s="867"/>
      <c r="DP8" s="868"/>
      <c r="DQ8" s="866" t="s">
        <v>575</v>
      </c>
      <c r="DR8" s="867"/>
      <c r="DS8" s="867"/>
      <c r="DT8" s="867"/>
      <c r="DU8" s="868"/>
      <c r="DV8" s="869"/>
      <c r="DW8" s="870"/>
      <c r="DX8" s="870"/>
      <c r="DY8" s="870"/>
      <c r="DZ8" s="871"/>
      <c r="EA8" s="255"/>
    </row>
    <row r="9" spans="1:131" s="256" customFormat="1" ht="26.25" customHeight="1" x14ac:dyDescent="0.15">
      <c r="A9" s="262">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15">
      <c r="A10" s="262">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387</v>
      </c>
      <c r="BA22" s="891"/>
      <c r="BB22" s="891"/>
      <c r="BC22" s="891"/>
      <c r="BD22" s="892"/>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388</v>
      </c>
      <c r="B23" s="875" t="s">
        <v>389</v>
      </c>
      <c r="C23" s="876"/>
      <c r="D23" s="876"/>
      <c r="E23" s="876"/>
      <c r="F23" s="876"/>
      <c r="G23" s="876"/>
      <c r="H23" s="876"/>
      <c r="I23" s="876"/>
      <c r="J23" s="876"/>
      <c r="K23" s="876"/>
      <c r="L23" s="876"/>
      <c r="M23" s="876"/>
      <c r="N23" s="876"/>
      <c r="O23" s="876"/>
      <c r="P23" s="877"/>
      <c r="Q23" s="878">
        <v>2145</v>
      </c>
      <c r="R23" s="879"/>
      <c r="S23" s="879"/>
      <c r="T23" s="879"/>
      <c r="U23" s="879"/>
      <c r="V23" s="879">
        <v>2106</v>
      </c>
      <c r="W23" s="879"/>
      <c r="X23" s="879"/>
      <c r="Y23" s="879"/>
      <c r="Z23" s="879"/>
      <c r="AA23" s="879">
        <v>40</v>
      </c>
      <c r="AB23" s="879"/>
      <c r="AC23" s="879"/>
      <c r="AD23" s="879"/>
      <c r="AE23" s="880"/>
      <c r="AF23" s="881">
        <v>40</v>
      </c>
      <c r="AG23" s="879"/>
      <c r="AH23" s="879"/>
      <c r="AI23" s="879"/>
      <c r="AJ23" s="882"/>
      <c r="AK23" s="883"/>
      <c r="AL23" s="884"/>
      <c r="AM23" s="884"/>
      <c r="AN23" s="884"/>
      <c r="AO23" s="884"/>
      <c r="AP23" s="879">
        <v>1810</v>
      </c>
      <c r="AQ23" s="879"/>
      <c r="AR23" s="879"/>
      <c r="AS23" s="879"/>
      <c r="AT23" s="879"/>
      <c r="AU23" s="885"/>
      <c r="AV23" s="885"/>
      <c r="AW23" s="885"/>
      <c r="AX23" s="885"/>
      <c r="AY23" s="886"/>
      <c r="AZ23" s="894" t="s">
        <v>390</v>
      </c>
      <c r="BA23" s="895"/>
      <c r="BB23" s="895"/>
      <c r="BC23" s="895"/>
      <c r="BD23" s="896"/>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391</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4" t="s">
        <v>392</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5" t="s">
        <v>368</v>
      </c>
      <c r="B26" s="826"/>
      <c r="C26" s="826"/>
      <c r="D26" s="826"/>
      <c r="E26" s="826"/>
      <c r="F26" s="826"/>
      <c r="G26" s="826"/>
      <c r="H26" s="826"/>
      <c r="I26" s="826"/>
      <c r="J26" s="826"/>
      <c r="K26" s="826"/>
      <c r="L26" s="826"/>
      <c r="M26" s="826"/>
      <c r="N26" s="826"/>
      <c r="O26" s="826"/>
      <c r="P26" s="827"/>
      <c r="Q26" s="802" t="s">
        <v>393</v>
      </c>
      <c r="R26" s="803"/>
      <c r="S26" s="803"/>
      <c r="T26" s="803"/>
      <c r="U26" s="804"/>
      <c r="V26" s="802" t="s">
        <v>394</v>
      </c>
      <c r="W26" s="803"/>
      <c r="X26" s="803"/>
      <c r="Y26" s="803"/>
      <c r="Z26" s="804"/>
      <c r="AA26" s="802" t="s">
        <v>395</v>
      </c>
      <c r="AB26" s="803"/>
      <c r="AC26" s="803"/>
      <c r="AD26" s="803"/>
      <c r="AE26" s="803"/>
      <c r="AF26" s="897" t="s">
        <v>396</v>
      </c>
      <c r="AG26" s="898"/>
      <c r="AH26" s="898"/>
      <c r="AI26" s="898"/>
      <c r="AJ26" s="899"/>
      <c r="AK26" s="803" t="s">
        <v>397</v>
      </c>
      <c r="AL26" s="803"/>
      <c r="AM26" s="803"/>
      <c r="AN26" s="803"/>
      <c r="AO26" s="804"/>
      <c r="AP26" s="802" t="s">
        <v>398</v>
      </c>
      <c r="AQ26" s="803"/>
      <c r="AR26" s="803"/>
      <c r="AS26" s="803"/>
      <c r="AT26" s="804"/>
      <c r="AU26" s="802" t="s">
        <v>399</v>
      </c>
      <c r="AV26" s="803"/>
      <c r="AW26" s="803"/>
      <c r="AX26" s="803"/>
      <c r="AY26" s="804"/>
      <c r="AZ26" s="802" t="s">
        <v>400</v>
      </c>
      <c r="BA26" s="803"/>
      <c r="BB26" s="803"/>
      <c r="BC26" s="803"/>
      <c r="BD26" s="804"/>
      <c r="BE26" s="802" t="s">
        <v>375</v>
      </c>
      <c r="BF26" s="803"/>
      <c r="BG26" s="803"/>
      <c r="BH26" s="803"/>
      <c r="BI26" s="814"/>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6" t="s">
        <v>401</v>
      </c>
      <c r="C28" s="817"/>
      <c r="D28" s="817"/>
      <c r="E28" s="817"/>
      <c r="F28" s="817"/>
      <c r="G28" s="817"/>
      <c r="H28" s="817"/>
      <c r="I28" s="817"/>
      <c r="J28" s="817"/>
      <c r="K28" s="817"/>
      <c r="L28" s="817"/>
      <c r="M28" s="817"/>
      <c r="N28" s="817"/>
      <c r="O28" s="817"/>
      <c r="P28" s="818"/>
      <c r="Q28" s="907">
        <v>516</v>
      </c>
      <c r="R28" s="908"/>
      <c r="S28" s="908"/>
      <c r="T28" s="908"/>
      <c r="U28" s="908"/>
      <c r="V28" s="908">
        <v>514</v>
      </c>
      <c r="W28" s="908"/>
      <c r="X28" s="908"/>
      <c r="Y28" s="908"/>
      <c r="Z28" s="908"/>
      <c r="AA28" s="908">
        <v>2</v>
      </c>
      <c r="AB28" s="908"/>
      <c r="AC28" s="908"/>
      <c r="AD28" s="908"/>
      <c r="AE28" s="909"/>
      <c r="AF28" s="910">
        <v>2</v>
      </c>
      <c r="AG28" s="908"/>
      <c r="AH28" s="908"/>
      <c r="AI28" s="908"/>
      <c r="AJ28" s="911"/>
      <c r="AK28" s="912">
        <v>59</v>
      </c>
      <c r="AL28" s="903"/>
      <c r="AM28" s="903"/>
      <c r="AN28" s="903"/>
      <c r="AO28" s="903"/>
      <c r="AP28" s="903" t="s">
        <v>575</v>
      </c>
      <c r="AQ28" s="903"/>
      <c r="AR28" s="903"/>
      <c r="AS28" s="903"/>
      <c r="AT28" s="903"/>
      <c r="AU28" s="903" t="s">
        <v>575</v>
      </c>
      <c r="AV28" s="903"/>
      <c r="AW28" s="903"/>
      <c r="AX28" s="903"/>
      <c r="AY28" s="903"/>
      <c r="AZ28" s="904" t="s">
        <v>575</v>
      </c>
      <c r="BA28" s="904"/>
      <c r="BB28" s="904"/>
      <c r="BC28" s="904"/>
      <c r="BD28" s="904"/>
      <c r="BE28" s="905"/>
      <c r="BF28" s="905"/>
      <c r="BG28" s="905"/>
      <c r="BH28" s="905"/>
      <c r="BI28" s="906"/>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40" t="s">
        <v>402</v>
      </c>
      <c r="C29" s="841"/>
      <c r="D29" s="841"/>
      <c r="E29" s="841"/>
      <c r="F29" s="841"/>
      <c r="G29" s="841"/>
      <c r="H29" s="841"/>
      <c r="I29" s="841"/>
      <c r="J29" s="841"/>
      <c r="K29" s="841"/>
      <c r="L29" s="841"/>
      <c r="M29" s="841"/>
      <c r="N29" s="841"/>
      <c r="O29" s="841"/>
      <c r="P29" s="842"/>
      <c r="Q29" s="843">
        <v>491</v>
      </c>
      <c r="R29" s="844"/>
      <c r="S29" s="844"/>
      <c r="T29" s="844"/>
      <c r="U29" s="844"/>
      <c r="V29" s="844">
        <v>491</v>
      </c>
      <c r="W29" s="844"/>
      <c r="X29" s="844"/>
      <c r="Y29" s="844"/>
      <c r="Z29" s="844"/>
      <c r="AA29" s="844">
        <v>0</v>
      </c>
      <c r="AB29" s="844"/>
      <c r="AC29" s="844"/>
      <c r="AD29" s="844"/>
      <c r="AE29" s="845"/>
      <c r="AF29" s="846">
        <v>0</v>
      </c>
      <c r="AG29" s="847"/>
      <c r="AH29" s="847"/>
      <c r="AI29" s="847"/>
      <c r="AJ29" s="848"/>
      <c r="AK29" s="915">
        <v>116</v>
      </c>
      <c r="AL29" s="916"/>
      <c r="AM29" s="916"/>
      <c r="AN29" s="916"/>
      <c r="AO29" s="916"/>
      <c r="AP29" s="916" t="s">
        <v>575</v>
      </c>
      <c r="AQ29" s="916"/>
      <c r="AR29" s="916"/>
      <c r="AS29" s="916"/>
      <c r="AT29" s="916"/>
      <c r="AU29" s="916" t="s">
        <v>575</v>
      </c>
      <c r="AV29" s="916"/>
      <c r="AW29" s="916"/>
      <c r="AX29" s="916"/>
      <c r="AY29" s="916"/>
      <c r="AZ29" s="917" t="s">
        <v>575</v>
      </c>
      <c r="BA29" s="917"/>
      <c r="BB29" s="917"/>
      <c r="BC29" s="917"/>
      <c r="BD29" s="917"/>
      <c r="BE29" s="913"/>
      <c r="BF29" s="913"/>
      <c r="BG29" s="913"/>
      <c r="BH29" s="913"/>
      <c r="BI29" s="914"/>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40" t="s">
        <v>403</v>
      </c>
      <c r="C30" s="841"/>
      <c r="D30" s="841"/>
      <c r="E30" s="841"/>
      <c r="F30" s="841"/>
      <c r="G30" s="841"/>
      <c r="H30" s="841"/>
      <c r="I30" s="841"/>
      <c r="J30" s="841"/>
      <c r="K30" s="841"/>
      <c r="L30" s="841"/>
      <c r="M30" s="841"/>
      <c r="N30" s="841"/>
      <c r="O30" s="841"/>
      <c r="P30" s="842"/>
      <c r="Q30" s="843">
        <v>96</v>
      </c>
      <c r="R30" s="844"/>
      <c r="S30" s="844"/>
      <c r="T30" s="844"/>
      <c r="U30" s="844"/>
      <c r="V30" s="844">
        <v>95</v>
      </c>
      <c r="W30" s="844"/>
      <c r="X30" s="844"/>
      <c r="Y30" s="844"/>
      <c r="Z30" s="844"/>
      <c r="AA30" s="844">
        <v>0</v>
      </c>
      <c r="AB30" s="844"/>
      <c r="AC30" s="844"/>
      <c r="AD30" s="844"/>
      <c r="AE30" s="845"/>
      <c r="AF30" s="846">
        <v>0</v>
      </c>
      <c r="AG30" s="847"/>
      <c r="AH30" s="847"/>
      <c r="AI30" s="847"/>
      <c r="AJ30" s="848"/>
      <c r="AK30" s="915">
        <v>65</v>
      </c>
      <c r="AL30" s="916"/>
      <c r="AM30" s="916"/>
      <c r="AN30" s="916"/>
      <c r="AO30" s="916"/>
      <c r="AP30" s="916" t="s">
        <v>575</v>
      </c>
      <c r="AQ30" s="916"/>
      <c r="AR30" s="916"/>
      <c r="AS30" s="916"/>
      <c r="AT30" s="916"/>
      <c r="AU30" s="916" t="s">
        <v>575</v>
      </c>
      <c r="AV30" s="916"/>
      <c r="AW30" s="916"/>
      <c r="AX30" s="916"/>
      <c r="AY30" s="916"/>
      <c r="AZ30" s="917" t="s">
        <v>575</v>
      </c>
      <c r="BA30" s="917"/>
      <c r="BB30" s="917"/>
      <c r="BC30" s="917"/>
      <c r="BD30" s="917"/>
      <c r="BE30" s="913"/>
      <c r="BF30" s="913"/>
      <c r="BG30" s="913"/>
      <c r="BH30" s="913"/>
      <c r="BI30" s="914"/>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40" t="s">
        <v>404</v>
      </c>
      <c r="C31" s="841"/>
      <c r="D31" s="841"/>
      <c r="E31" s="841"/>
      <c r="F31" s="841"/>
      <c r="G31" s="841"/>
      <c r="H31" s="841"/>
      <c r="I31" s="841"/>
      <c r="J31" s="841"/>
      <c r="K31" s="841"/>
      <c r="L31" s="841"/>
      <c r="M31" s="841"/>
      <c r="N31" s="841"/>
      <c r="O31" s="841"/>
      <c r="P31" s="842"/>
      <c r="Q31" s="843">
        <v>90</v>
      </c>
      <c r="R31" s="844"/>
      <c r="S31" s="844"/>
      <c r="T31" s="844"/>
      <c r="U31" s="844"/>
      <c r="V31" s="844">
        <v>89</v>
      </c>
      <c r="W31" s="844"/>
      <c r="X31" s="844"/>
      <c r="Y31" s="844"/>
      <c r="Z31" s="844"/>
      <c r="AA31" s="844">
        <v>1</v>
      </c>
      <c r="AB31" s="844"/>
      <c r="AC31" s="844"/>
      <c r="AD31" s="844"/>
      <c r="AE31" s="845"/>
      <c r="AF31" s="846">
        <v>1</v>
      </c>
      <c r="AG31" s="847"/>
      <c r="AH31" s="847"/>
      <c r="AI31" s="847"/>
      <c r="AJ31" s="848"/>
      <c r="AK31" s="915">
        <v>39</v>
      </c>
      <c r="AL31" s="916"/>
      <c r="AM31" s="916"/>
      <c r="AN31" s="916"/>
      <c r="AO31" s="916"/>
      <c r="AP31" s="916">
        <v>489</v>
      </c>
      <c r="AQ31" s="916"/>
      <c r="AR31" s="916"/>
      <c r="AS31" s="916"/>
      <c r="AT31" s="916"/>
      <c r="AU31" s="916">
        <v>377</v>
      </c>
      <c r="AV31" s="916"/>
      <c r="AW31" s="916"/>
      <c r="AX31" s="916"/>
      <c r="AY31" s="916"/>
      <c r="AZ31" s="917" t="s">
        <v>575</v>
      </c>
      <c r="BA31" s="917"/>
      <c r="BB31" s="917"/>
      <c r="BC31" s="917"/>
      <c r="BD31" s="917"/>
      <c r="BE31" s="913" t="s">
        <v>405</v>
      </c>
      <c r="BF31" s="913"/>
      <c r="BG31" s="913"/>
      <c r="BH31" s="913"/>
      <c r="BI31" s="914"/>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40" t="s">
        <v>406</v>
      </c>
      <c r="C32" s="841"/>
      <c r="D32" s="841"/>
      <c r="E32" s="841"/>
      <c r="F32" s="841"/>
      <c r="G32" s="841"/>
      <c r="H32" s="841"/>
      <c r="I32" s="841"/>
      <c r="J32" s="841"/>
      <c r="K32" s="841"/>
      <c r="L32" s="841"/>
      <c r="M32" s="841"/>
      <c r="N32" s="841"/>
      <c r="O32" s="841"/>
      <c r="P32" s="842"/>
      <c r="Q32" s="843">
        <v>0</v>
      </c>
      <c r="R32" s="844"/>
      <c r="S32" s="844"/>
      <c r="T32" s="844"/>
      <c r="U32" s="844"/>
      <c r="V32" s="844">
        <v>0</v>
      </c>
      <c r="W32" s="844"/>
      <c r="X32" s="844"/>
      <c r="Y32" s="844"/>
      <c r="Z32" s="844"/>
      <c r="AA32" s="844">
        <v>0</v>
      </c>
      <c r="AB32" s="844"/>
      <c r="AC32" s="844"/>
      <c r="AD32" s="844"/>
      <c r="AE32" s="845"/>
      <c r="AF32" s="846">
        <v>6</v>
      </c>
      <c r="AG32" s="847"/>
      <c r="AH32" s="847"/>
      <c r="AI32" s="847"/>
      <c r="AJ32" s="848"/>
      <c r="AK32" s="915">
        <v>0</v>
      </c>
      <c r="AL32" s="916"/>
      <c r="AM32" s="916"/>
      <c r="AN32" s="916"/>
      <c r="AO32" s="916"/>
      <c r="AP32" s="916" t="s">
        <v>575</v>
      </c>
      <c r="AQ32" s="916"/>
      <c r="AR32" s="916"/>
      <c r="AS32" s="916"/>
      <c r="AT32" s="916"/>
      <c r="AU32" s="916" t="s">
        <v>575</v>
      </c>
      <c r="AV32" s="916"/>
      <c r="AW32" s="916"/>
      <c r="AX32" s="916"/>
      <c r="AY32" s="916"/>
      <c r="AZ32" s="917" t="s">
        <v>575</v>
      </c>
      <c r="BA32" s="917"/>
      <c r="BB32" s="917"/>
      <c r="BC32" s="917"/>
      <c r="BD32" s="917"/>
      <c r="BE32" s="913" t="s">
        <v>405</v>
      </c>
      <c r="BF32" s="913"/>
      <c r="BG32" s="913"/>
      <c r="BH32" s="913"/>
      <c r="BI32" s="914"/>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40"/>
      <c r="C33" s="841"/>
      <c r="D33" s="841"/>
      <c r="E33" s="841"/>
      <c r="F33" s="841"/>
      <c r="G33" s="841"/>
      <c r="H33" s="841"/>
      <c r="I33" s="841"/>
      <c r="J33" s="841"/>
      <c r="K33" s="841"/>
      <c r="L33" s="841"/>
      <c r="M33" s="841"/>
      <c r="N33" s="841"/>
      <c r="O33" s="841"/>
      <c r="P33" s="842"/>
      <c r="Q33" s="843"/>
      <c r="R33" s="844"/>
      <c r="S33" s="844"/>
      <c r="T33" s="844"/>
      <c r="U33" s="844"/>
      <c r="V33" s="844"/>
      <c r="W33" s="844"/>
      <c r="X33" s="844"/>
      <c r="Y33" s="844"/>
      <c r="Z33" s="844"/>
      <c r="AA33" s="844"/>
      <c r="AB33" s="844"/>
      <c r="AC33" s="844"/>
      <c r="AD33" s="844"/>
      <c r="AE33" s="845"/>
      <c r="AF33" s="846"/>
      <c r="AG33" s="847"/>
      <c r="AH33" s="847"/>
      <c r="AI33" s="847"/>
      <c r="AJ33" s="848"/>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40"/>
      <c r="C34" s="841"/>
      <c r="D34" s="841"/>
      <c r="E34" s="841"/>
      <c r="F34" s="841"/>
      <c r="G34" s="841"/>
      <c r="H34" s="841"/>
      <c r="I34" s="841"/>
      <c r="J34" s="841"/>
      <c r="K34" s="841"/>
      <c r="L34" s="841"/>
      <c r="M34" s="841"/>
      <c r="N34" s="841"/>
      <c r="O34" s="841"/>
      <c r="P34" s="842"/>
      <c r="Q34" s="843"/>
      <c r="R34" s="844"/>
      <c r="S34" s="844"/>
      <c r="T34" s="844"/>
      <c r="U34" s="844"/>
      <c r="V34" s="844"/>
      <c r="W34" s="844"/>
      <c r="X34" s="844"/>
      <c r="Y34" s="844"/>
      <c r="Z34" s="844"/>
      <c r="AA34" s="844"/>
      <c r="AB34" s="844"/>
      <c r="AC34" s="844"/>
      <c r="AD34" s="844"/>
      <c r="AE34" s="845"/>
      <c r="AF34" s="846"/>
      <c r="AG34" s="847"/>
      <c r="AH34" s="847"/>
      <c r="AI34" s="847"/>
      <c r="AJ34" s="848"/>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40"/>
      <c r="C50" s="841"/>
      <c r="D50" s="841"/>
      <c r="E50" s="841"/>
      <c r="F50" s="841"/>
      <c r="G50" s="841"/>
      <c r="H50" s="841"/>
      <c r="I50" s="841"/>
      <c r="J50" s="841"/>
      <c r="K50" s="841"/>
      <c r="L50" s="841"/>
      <c r="M50" s="841"/>
      <c r="N50" s="841"/>
      <c r="O50" s="841"/>
      <c r="P50" s="842"/>
      <c r="Q50" s="918"/>
      <c r="R50" s="919"/>
      <c r="S50" s="919"/>
      <c r="T50" s="919"/>
      <c r="U50" s="919"/>
      <c r="V50" s="919"/>
      <c r="W50" s="919"/>
      <c r="X50" s="919"/>
      <c r="Y50" s="919"/>
      <c r="Z50" s="919"/>
      <c r="AA50" s="919"/>
      <c r="AB50" s="919"/>
      <c r="AC50" s="919"/>
      <c r="AD50" s="919"/>
      <c r="AE50" s="920"/>
      <c r="AF50" s="846"/>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40"/>
      <c r="C51" s="841"/>
      <c r="D51" s="841"/>
      <c r="E51" s="841"/>
      <c r="F51" s="841"/>
      <c r="G51" s="841"/>
      <c r="H51" s="841"/>
      <c r="I51" s="841"/>
      <c r="J51" s="841"/>
      <c r="K51" s="841"/>
      <c r="L51" s="841"/>
      <c r="M51" s="841"/>
      <c r="N51" s="841"/>
      <c r="O51" s="841"/>
      <c r="P51" s="842"/>
      <c r="Q51" s="918"/>
      <c r="R51" s="919"/>
      <c r="S51" s="919"/>
      <c r="T51" s="919"/>
      <c r="U51" s="919"/>
      <c r="V51" s="919"/>
      <c r="W51" s="919"/>
      <c r="X51" s="919"/>
      <c r="Y51" s="919"/>
      <c r="Z51" s="919"/>
      <c r="AA51" s="919"/>
      <c r="AB51" s="919"/>
      <c r="AC51" s="919"/>
      <c r="AD51" s="919"/>
      <c r="AE51" s="920"/>
      <c r="AF51" s="846"/>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40"/>
      <c r="C52" s="841"/>
      <c r="D52" s="841"/>
      <c r="E52" s="841"/>
      <c r="F52" s="841"/>
      <c r="G52" s="841"/>
      <c r="H52" s="841"/>
      <c r="I52" s="841"/>
      <c r="J52" s="841"/>
      <c r="K52" s="841"/>
      <c r="L52" s="841"/>
      <c r="M52" s="841"/>
      <c r="N52" s="841"/>
      <c r="O52" s="841"/>
      <c r="P52" s="842"/>
      <c r="Q52" s="918"/>
      <c r="R52" s="919"/>
      <c r="S52" s="919"/>
      <c r="T52" s="919"/>
      <c r="U52" s="919"/>
      <c r="V52" s="919"/>
      <c r="W52" s="919"/>
      <c r="X52" s="919"/>
      <c r="Y52" s="919"/>
      <c r="Z52" s="919"/>
      <c r="AA52" s="919"/>
      <c r="AB52" s="919"/>
      <c r="AC52" s="919"/>
      <c r="AD52" s="919"/>
      <c r="AE52" s="920"/>
      <c r="AF52" s="846"/>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40"/>
      <c r="C53" s="841"/>
      <c r="D53" s="841"/>
      <c r="E53" s="841"/>
      <c r="F53" s="841"/>
      <c r="G53" s="841"/>
      <c r="H53" s="841"/>
      <c r="I53" s="841"/>
      <c r="J53" s="841"/>
      <c r="K53" s="841"/>
      <c r="L53" s="841"/>
      <c r="M53" s="841"/>
      <c r="N53" s="841"/>
      <c r="O53" s="841"/>
      <c r="P53" s="842"/>
      <c r="Q53" s="918"/>
      <c r="R53" s="919"/>
      <c r="S53" s="919"/>
      <c r="T53" s="919"/>
      <c r="U53" s="919"/>
      <c r="V53" s="919"/>
      <c r="W53" s="919"/>
      <c r="X53" s="919"/>
      <c r="Y53" s="919"/>
      <c r="Z53" s="919"/>
      <c r="AA53" s="919"/>
      <c r="AB53" s="919"/>
      <c r="AC53" s="919"/>
      <c r="AD53" s="919"/>
      <c r="AE53" s="920"/>
      <c r="AF53" s="846"/>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40"/>
      <c r="C54" s="841"/>
      <c r="D54" s="841"/>
      <c r="E54" s="841"/>
      <c r="F54" s="841"/>
      <c r="G54" s="841"/>
      <c r="H54" s="841"/>
      <c r="I54" s="841"/>
      <c r="J54" s="841"/>
      <c r="K54" s="841"/>
      <c r="L54" s="841"/>
      <c r="M54" s="841"/>
      <c r="N54" s="841"/>
      <c r="O54" s="841"/>
      <c r="P54" s="842"/>
      <c r="Q54" s="918"/>
      <c r="R54" s="919"/>
      <c r="S54" s="919"/>
      <c r="T54" s="919"/>
      <c r="U54" s="919"/>
      <c r="V54" s="919"/>
      <c r="W54" s="919"/>
      <c r="X54" s="919"/>
      <c r="Y54" s="919"/>
      <c r="Z54" s="919"/>
      <c r="AA54" s="919"/>
      <c r="AB54" s="919"/>
      <c r="AC54" s="919"/>
      <c r="AD54" s="919"/>
      <c r="AE54" s="920"/>
      <c r="AF54" s="846"/>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40"/>
      <c r="C55" s="841"/>
      <c r="D55" s="841"/>
      <c r="E55" s="841"/>
      <c r="F55" s="841"/>
      <c r="G55" s="841"/>
      <c r="H55" s="841"/>
      <c r="I55" s="841"/>
      <c r="J55" s="841"/>
      <c r="K55" s="841"/>
      <c r="L55" s="841"/>
      <c r="M55" s="841"/>
      <c r="N55" s="841"/>
      <c r="O55" s="841"/>
      <c r="P55" s="842"/>
      <c r="Q55" s="918"/>
      <c r="R55" s="919"/>
      <c r="S55" s="919"/>
      <c r="T55" s="919"/>
      <c r="U55" s="919"/>
      <c r="V55" s="919"/>
      <c r="W55" s="919"/>
      <c r="X55" s="919"/>
      <c r="Y55" s="919"/>
      <c r="Z55" s="919"/>
      <c r="AA55" s="919"/>
      <c r="AB55" s="919"/>
      <c r="AC55" s="919"/>
      <c r="AD55" s="919"/>
      <c r="AE55" s="920"/>
      <c r="AF55" s="846"/>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40"/>
      <c r="C56" s="841"/>
      <c r="D56" s="841"/>
      <c r="E56" s="841"/>
      <c r="F56" s="841"/>
      <c r="G56" s="841"/>
      <c r="H56" s="841"/>
      <c r="I56" s="841"/>
      <c r="J56" s="841"/>
      <c r="K56" s="841"/>
      <c r="L56" s="841"/>
      <c r="M56" s="841"/>
      <c r="N56" s="841"/>
      <c r="O56" s="841"/>
      <c r="P56" s="842"/>
      <c r="Q56" s="918"/>
      <c r="R56" s="919"/>
      <c r="S56" s="919"/>
      <c r="T56" s="919"/>
      <c r="U56" s="919"/>
      <c r="V56" s="919"/>
      <c r="W56" s="919"/>
      <c r="X56" s="919"/>
      <c r="Y56" s="919"/>
      <c r="Z56" s="919"/>
      <c r="AA56" s="919"/>
      <c r="AB56" s="919"/>
      <c r="AC56" s="919"/>
      <c r="AD56" s="919"/>
      <c r="AE56" s="920"/>
      <c r="AF56" s="846"/>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40"/>
      <c r="C57" s="841"/>
      <c r="D57" s="841"/>
      <c r="E57" s="841"/>
      <c r="F57" s="841"/>
      <c r="G57" s="841"/>
      <c r="H57" s="841"/>
      <c r="I57" s="841"/>
      <c r="J57" s="841"/>
      <c r="K57" s="841"/>
      <c r="L57" s="841"/>
      <c r="M57" s="841"/>
      <c r="N57" s="841"/>
      <c r="O57" s="841"/>
      <c r="P57" s="842"/>
      <c r="Q57" s="918"/>
      <c r="R57" s="919"/>
      <c r="S57" s="919"/>
      <c r="T57" s="919"/>
      <c r="U57" s="919"/>
      <c r="V57" s="919"/>
      <c r="W57" s="919"/>
      <c r="X57" s="919"/>
      <c r="Y57" s="919"/>
      <c r="Z57" s="919"/>
      <c r="AA57" s="919"/>
      <c r="AB57" s="919"/>
      <c r="AC57" s="919"/>
      <c r="AD57" s="919"/>
      <c r="AE57" s="920"/>
      <c r="AF57" s="846"/>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40"/>
      <c r="C58" s="841"/>
      <c r="D58" s="841"/>
      <c r="E58" s="841"/>
      <c r="F58" s="841"/>
      <c r="G58" s="841"/>
      <c r="H58" s="841"/>
      <c r="I58" s="841"/>
      <c r="J58" s="841"/>
      <c r="K58" s="841"/>
      <c r="L58" s="841"/>
      <c r="M58" s="841"/>
      <c r="N58" s="841"/>
      <c r="O58" s="841"/>
      <c r="P58" s="842"/>
      <c r="Q58" s="918"/>
      <c r="R58" s="919"/>
      <c r="S58" s="919"/>
      <c r="T58" s="919"/>
      <c r="U58" s="919"/>
      <c r="V58" s="919"/>
      <c r="W58" s="919"/>
      <c r="X58" s="919"/>
      <c r="Y58" s="919"/>
      <c r="Z58" s="919"/>
      <c r="AA58" s="919"/>
      <c r="AB58" s="919"/>
      <c r="AC58" s="919"/>
      <c r="AD58" s="919"/>
      <c r="AE58" s="920"/>
      <c r="AF58" s="846"/>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40"/>
      <c r="C59" s="841"/>
      <c r="D59" s="841"/>
      <c r="E59" s="841"/>
      <c r="F59" s="841"/>
      <c r="G59" s="841"/>
      <c r="H59" s="841"/>
      <c r="I59" s="841"/>
      <c r="J59" s="841"/>
      <c r="K59" s="841"/>
      <c r="L59" s="841"/>
      <c r="M59" s="841"/>
      <c r="N59" s="841"/>
      <c r="O59" s="841"/>
      <c r="P59" s="842"/>
      <c r="Q59" s="918"/>
      <c r="R59" s="919"/>
      <c r="S59" s="919"/>
      <c r="T59" s="919"/>
      <c r="U59" s="919"/>
      <c r="V59" s="919"/>
      <c r="W59" s="919"/>
      <c r="X59" s="919"/>
      <c r="Y59" s="919"/>
      <c r="Z59" s="919"/>
      <c r="AA59" s="919"/>
      <c r="AB59" s="919"/>
      <c r="AC59" s="919"/>
      <c r="AD59" s="919"/>
      <c r="AE59" s="920"/>
      <c r="AF59" s="846"/>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40"/>
      <c r="C60" s="841"/>
      <c r="D60" s="841"/>
      <c r="E60" s="841"/>
      <c r="F60" s="841"/>
      <c r="G60" s="841"/>
      <c r="H60" s="841"/>
      <c r="I60" s="841"/>
      <c r="J60" s="841"/>
      <c r="K60" s="841"/>
      <c r="L60" s="841"/>
      <c r="M60" s="841"/>
      <c r="N60" s="841"/>
      <c r="O60" s="841"/>
      <c r="P60" s="842"/>
      <c r="Q60" s="918"/>
      <c r="R60" s="919"/>
      <c r="S60" s="919"/>
      <c r="T60" s="919"/>
      <c r="U60" s="919"/>
      <c r="V60" s="919"/>
      <c r="W60" s="919"/>
      <c r="X60" s="919"/>
      <c r="Y60" s="919"/>
      <c r="Z60" s="919"/>
      <c r="AA60" s="919"/>
      <c r="AB60" s="919"/>
      <c r="AC60" s="919"/>
      <c r="AD60" s="919"/>
      <c r="AE60" s="920"/>
      <c r="AF60" s="846"/>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40"/>
      <c r="C61" s="841"/>
      <c r="D61" s="841"/>
      <c r="E61" s="841"/>
      <c r="F61" s="841"/>
      <c r="G61" s="841"/>
      <c r="H61" s="841"/>
      <c r="I61" s="841"/>
      <c r="J61" s="841"/>
      <c r="K61" s="841"/>
      <c r="L61" s="841"/>
      <c r="M61" s="841"/>
      <c r="N61" s="841"/>
      <c r="O61" s="841"/>
      <c r="P61" s="842"/>
      <c r="Q61" s="918"/>
      <c r="R61" s="919"/>
      <c r="S61" s="919"/>
      <c r="T61" s="919"/>
      <c r="U61" s="919"/>
      <c r="V61" s="919"/>
      <c r="W61" s="919"/>
      <c r="X61" s="919"/>
      <c r="Y61" s="919"/>
      <c r="Z61" s="919"/>
      <c r="AA61" s="919"/>
      <c r="AB61" s="919"/>
      <c r="AC61" s="919"/>
      <c r="AD61" s="919"/>
      <c r="AE61" s="920"/>
      <c r="AF61" s="846"/>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40"/>
      <c r="C62" s="841"/>
      <c r="D62" s="841"/>
      <c r="E62" s="841"/>
      <c r="F62" s="841"/>
      <c r="G62" s="841"/>
      <c r="H62" s="841"/>
      <c r="I62" s="841"/>
      <c r="J62" s="841"/>
      <c r="K62" s="841"/>
      <c r="L62" s="841"/>
      <c r="M62" s="841"/>
      <c r="N62" s="841"/>
      <c r="O62" s="841"/>
      <c r="P62" s="842"/>
      <c r="Q62" s="918"/>
      <c r="R62" s="919"/>
      <c r="S62" s="919"/>
      <c r="T62" s="919"/>
      <c r="U62" s="919"/>
      <c r="V62" s="919"/>
      <c r="W62" s="919"/>
      <c r="X62" s="919"/>
      <c r="Y62" s="919"/>
      <c r="Z62" s="919"/>
      <c r="AA62" s="919"/>
      <c r="AB62" s="919"/>
      <c r="AC62" s="919"/>
      <c r="AD62" s="919"/>
      <c r="AE62" s="920"/>
      <c r="AF62" s="846"/>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407</v>
      </c>
      <c r="BK62" s="891"/>
      <c r="BL62" s="891"/>
      <c r="BM62" s="891"/>
      <c r="BN62" s="892"/>
      <c r="BO62" s="266"/>
      <c r="BP62" s="266"/>
      <c r="BQ62" s="263">
        <v>56</v>
      </c>
      <c r="BR62" s="264"/>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388</v>
      </c>
      <c r="B63" s="875" t="s">
        <v>408</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9</v>
      </c>
      <c r="AG63" s="927"/>
      <c r="AH63" s="927"/>
      <c r="AI63" s="927"/>
      <c r="AJ63" s="928"/>
      <c r="AK63" s="929"/>
      <c r="AL63" s="924"/>
      <c r="AM63" s="924"/>
      <c r="AN63" s="924"/>
      <c r="AO63" s="924"/>
      <c r="AP63" s="927">
        <v>489</v>
      </c>
      <c r="AQ63" s="927"/>
      <c r="AR63" s="927"/>
      <c r="AS63" s="927"/>
      <c r="AT63" s="927"/>
      <c r="AU63" s="927">
        <v>377</v>
      </c>
      <c r="AV63" s="927"/>
      <c r="AW63" s="927"/>
      <c r="AX63" s="927"/>
      <c r="AY63" s="927"/>
      <c r="AZ63" s="931"/>
      <c r="BA63" s="931"/>
      <c r="BB63" s="931"/>
      <c r="BC63" s="931"/>
      <c r="BD63" s="931"/>
      <c r="BE63" s="932"/>
      <c r="BF63" s="932"/>
      <c r="BG63" s="932"/>
      <c r="BH63" s="932"/>
      <c r="BI63" s="933"/>
      <c r="BJ63" s="934" t="s">
        <v>125</v>
      </c>
      <c r="BK63" s="935"/>
      <c r="BL63" s="935"/>
      <c r="BM63" s="935"/>
      <c r="BN63" s="936"/>
      <c r="BO63" s="266"/>
      <c r="BP63" s="266"/>
      <c r="BQ63" s="263">
        <v>57</v>
      </c>
      <c r="BR63" s="264"/>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5" t="s">
        <v>410</v>
      </c>
      <c r="B66" s="826"/>
      <c r="C66" s="826"/>
      <c r="D66" s="826"/>
      <c r="E66" s="826"/>
      <c r="F66" s="826"/>
      <c r="G66" s="826"/>
      <c r="H66" s="826"/>
      <c r="I66" s="826"/>
      <c r="J66" s="826"/>
      <c r="K66" s="826"/>
      <c r="L66" s="826"/>
      <c r="M66" s="826"/>
      <c r="N66" s="826"/>
      <c r="O66" s="826"/>
      <c r="P66" s="827"/>
      <c r="Q66" s="802" t="s">
        <v>411</v>
      </c>
      <c r="R66" s="803"/>
      <c r="S66" s="803"/>
      <c r="T66" s="803"/>
      <c r="U66" s="804"/>
      <c r="V66" s="802" t="s">
        <v>412</v>
      </c>
      <c r="W66" s="803"/>
      <c r="X66" s="803"/>
      <c r="Y66" s="803"/>
      <c r="Z66" s="804"/>
      <c r="AA66" s="802" t="s">
        <v>395</v>
      </c>
      <c r="AB66" s="803"/>
      <c r="AC66" s="803"/>
      <c r="AD66" s="803"/>
      <c r="AE66" s="804"/>
      <c r="AF66" s="937" t="s">
        <v>413</v>
      </c>
      <c r="AG66" s="898"/>
      <c r="AH66" s="898"/>
      <c r="AI66" s="898"/>
      <c r="AJ66" s="938"/>
      <c r="AK66" s="802" t="s">
        <v>414</v>
      </c>
      <c r="AL66" s="826"/>
      <c r="AM66" s="826"/>
      <c r="AN66" s="826"/>
      <c r="AO66" s="827"/>
      <c r="AP66" s="802" t="s">
        <v>398</v>
      </c>
      <c r="AQ66" s="803"/>
      <c r="AR66" s="803"/>
      <c r="AS66" s="803"/>
      <c r="AT66" s="804"/>
      <c r="AU66" s="802" t="s">
        <v>415</v>
      </c>
      <c r="AV66" s="803"/>
      <c r="AW66" s="803"/>
      <c r="AX66" s="803"/>
      <c r="AY66" s="804"/>
      <c r="AZ66" s="802" t="s">
        <v>375</v>
      </c>
      <c r="BA66" s="803"/>
      <c r="BB66" s="803"/>
      <c r="BC66" s="803"/>
      <c r="BD66" s="814"/>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9"/>
      <c r="AG67" s="901"/>
      <c r="AH67" s="901"/>
      <c r="AI67" s="901"/>
      <c r="AJ67" s="940"/>
      <c r="AK67" s="941"/>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576</v>
      </c>
      <c r="C68" s="955"/>
      <c r="D68" s="955"/>
      <c r="E68" s="955"/>
      <c r="F68" s="955"/>
      <c r="G68" s="955"/>
      <c r="H68" s="955"/>
      <c r="I68" s="955"/>
      <c r="J68" s="955"/>
      <c r="K68" s="955"/>
      <c r="L68" s="955"/>
      <c r="M68" s="955"/>
      <c r="N68" s="955"/>
      <c r="O68" s="955"/>
      <c r="P68" s="956"/>
      <c r="Q68" s="957">
        <v>5926</v>
      </c>
      <c r="R68" s="951"/>
      <c r="S68" s="951"/>
      <c r="T68" s="951"/>
      <c r="U68" s="951"/>
      <c r="V68" s="951">
        <v>5764</v>
      </c>
      <c r="W68" s="951"/>
      <c r="X68" s="951"/>
      <c r="Y68" s="951"/>
      <c r="Z68" s="951"/>
      <c r="AA68" s="951">
        <v>162</v>
      </c>
      <c r="AB68" s="951"/>
      <c r="AC68" s="951"/>
      <c r="AD68" s="951"/>
      <c r="AE68" s="951"/>
      <c r="AF68" s="951">
        <v>162</v>
      </c>
      <c r="AG68" s="951"/>
      <c r="AH68" s="951"/>
      <c r="AI68" s="951"/>
      <c r="AJ68" s="951"/>
      <c r="AK68" s="951" t="s">
        <v>575</v>
      </c>
      <c r="AL68" s="951"/>
      <c r="AM68" s="951"/>
      <c r="AN68" s="951"/>
      <c r="AO68" s="951"/>
      <c r="AP68" s="951">
        <v>2735</v>
      </c>
      <c r="AQ68" s="951"/>
      <c r="AR68" s="951"/>
      <c r="AS68" s="951"/>
      <c r="AT68" s="951"/>
      <c r="AU68" s="951">
        <v>34</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577</v>
      </c>
      <c r="C69" s="959"/>
      <c r="D69" s="959"/>
      <c r="E69" s="959"/>
      <c r="F69" s="959"/>
      <c r="G69" s="959"/>
      <c r="H69" s="959"/>
      <c r="I69" s="959"/>
      <c r="J69" s="959"/>
      <c r="K69" s="959"/>
      <c r="L69" s="959"/>
      <c r="M69" s="959"/>
      <c r="N69" s="959"/>
      <c r="O69" s="959"/>
      <c r="P69" s="960"/>
      <c r="Q69" s="961">
        <v>849</v>
      </c>
      <c r="R69" s="916"/>
      <c r="S69" s="916"/>
      <c r="T69" s="916"/>
      <c r="U69" s="916"/>
      <c r="V69" s="916">
        <v>824</v>
      </c>
      <c r="W69" s="916"/>
      <c r="X69" s="916"/>
      <c r="Y69" s="916"/>
      <c r="Z69" s="916"/>
      <c r="AA69" s="916">
        <v>25</v>
      </c>
      <c r="AB69" s="916"/>
      <c r="AC69" s="916"/>
      <c r="AD69" s="916"/>
      <c r="AE69" s="916"/>
      <c r="AF69" s="916">
        <v>25</v>
      </c>
      <c r="AG69" s="916"/>
      <c r="AH69" s="916"/>
      <c r="AI69" s="916"/>
      <c r="AJ69" s="916"/>
      <c r="AK69" s="916">
        <v>22</v>
      </c>
      <c r="AL69" s="916"/>
      <c r="AM69" s="916"/>
      <c r="AN69" s="916"/>
      <c r="AO69" s="916"/>
      <c r="AP69" s="916" t="s">
        <v>575</v>
      </c>
      <c r="AQ69" s="916"/>
      <c r="AR69" s="916"/>
      <c r="AS69" s="916"/>
      <c r="AT69" s="916"/>
      <c r="AU69" s="916" t="s">
        <v>575</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578</v>
      </c>
      <c r="C70" s="959"/>
      <c r="D70" s="959"/>
      <c r="E70" s="959"/>
      <c r="F70" s="959"/>
      <c r="G70" s="959"/>
      <c r="H70" s="959"/>
      <c r="I70" s="959"/>
      <c r="J70" s="959"/>
      <c r="K70" s="959"/>
      <c r="L70" s="959"/>
      <c r="M70" s="959"/>
      <c r="N70" s="959"/>
      <c r="O70" s="959"/>
      <c r="P70" s="960"/>
      <c r="Q70" s="961">
        <v>565</v>
      </c>
      <c r="R70" s="916"/>
      <c r="S70" s="916"/>
      <c r="T70" s="916"/>
      <c r="U70" s="916"/>
      <c r="V70" s="916">
        <v>535</v>
      </c>
      <c r="W70" s="916"/>
      <c r="X70" s="916"/>
      <c r="Y70" s="916"/>
      <c r="Z70" s="916"/>
      <c r="AA70" s="916">
        <v>30</v>
      </c>
      <c r="AB70" s="916"/>
      <c r="AC70" s="916"/>
      <c r="AD70" s="916"/>
      <c r="AE70" s="916"/>
      <c r="AF70" s="916">
        <v>30</v>
      </c>
      <c r="AG70" s="916"/>
      <c r="AH70" s="916"/>
      <c r="AI70" s="916"/>
      <c r="AJ70" s="916"/>
      <c r="AK70" s="916">
        <v>24</v>
      </c>
      <c r="AL70" s="916"/>
      <c r="AM70" s="916"/>
      <c r="AN70" s="916"/>
      <c r="AO70" s="916"/>
      <c r="AP70" s="916" t="s">
        <v>575</v>
      </c>
      <c r="AQ70" s="916"/>
      <c r="AR70" s="916"/>
      <c r="AS70" s="916"/>
      <c r="AT70" s="916"/>
      <c r="AU70" s="916" t="s">
        <v>575</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579</v>
      </c>
      <c r="C71" s="959"/>
      <c r="D71" s="959"/>
      <c r="E71" s="959"/>
      <c r="F71" s="959"/>
      <c r="G71" s="959"/>
      <c r="H71" s="959"/>
      <c r="I71" s="959"/>
      <c r="J71" s="959"/>
      <c r="K71" s="959"/>
      <c r="L71" s="959"/>
      <c r="M71" s="959"/>
      <c r="N71" s="959"/>
      <c r="O71" s="959"/>
      <c r="P71" s="960"/>
      <c r="Q71" s="961">
        <v>171813</v>
      </c>
      <c r="R71" s="916"/>
      <c r="S71" s="916"/>
      <c r="T71" s="916"/>
      <c r="U71" s="916"/>
      <c r="V71" s="916">
        <v>167384</v>
      </c>
      <c r="W71" s="916"/>
      <c r="X71" s="916"/>
      <c r="Y71" s="916"/>
      <c r="Z71" s="916"/>
      <c r="AA71" s="916">
        <v>4429</v>
      </c>
      <c r="AB71" s="916"/>
      <c r="AC71" s="916"/>
      <c r="AD71" s="916"/>
      <c r="AE71" s="916"/>
      <c r="AF71" s="916">
        <v>4426</v>
      </c>
      <c r="AG71" s="916"/>
      <c r="AH71" s="916"/>
      <c r="AI71" s="916"/>
      <c r="AJ71" s="916"/>
      <c r="AK71" s="916">
        <v>6995</v>
      </c>
      <c r="AL71" s="916"/>
      <c r="AM71" s="916"/>
      <c r="AN71" s="916"/>
      <c r="AO71" s="916"/>
      <c r="AP71" s="916" t="s">
        <v>575</v>
      </c>
      <c r="AQ71" s="916"/>
      <c r="AR71" s="916"/>
      <c r="AS71" s="916"/>
      <c r="AT71" s="916"/>
      <c r="AU71" s="916" t="s">
        <v>575</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580</v>
      </c>
      <c r="C72" s="959"/>
      <c r="D72" s="959"/>
      <c r="E72" s="959"/>
      <c r="F72" s="959"/>
      <c r="G72" s="959"/>
      <c r="H72" s="959"/>
      <c r="I72" s="959"/>
      <c r="J72" s="959"/>
      <c r="K72" s="959"/>
      <c r="L72" s="959"/>
      <c r="M72" s="959"/>
      <c r="N72" s="959"/>
      <c r="O72" s="959"/>
      <c r="P72" s="960"/>
      <c r="Q72" s="961">
        <v>160</v>
      </c>
      <c r="R72" s="916"/>
      <c r="S72" s="916"/>
      <c r="T72" s="916"/>
      <c r="U72" s="916"/>
      <c r="V72" s="916">
        <v>159</v>
      </c>
      <c r="W72" s="916"/>
      <c r="X72" s="916"/>
      <c r="Y72" s="916"/>
      <c r="Z72" s="916"/>
      <c r="AA72" s="916">
        <v>1</v>
      </c>
      <c r="AB72" s="916"/>
      <c r="AC72" s="916"/>
      <c r="AD72" s="916"/>
      <c r="AE72" s="916"/>
      <c r="AF72" s="916">
        <v>1</v>
      </c>
      <c r="AG72" s="916"/>
      <c r="AH72" s="916"/>
      <c r="AI72" s="916"/>
      <c r="AJ72" s="916"/>
      <c r="AK72" s="916">
        <v>14</v>
      </c>
      <c r="AL72" s="916"/>
      <c r="AM72" s="916"/>
      <c r="AN72" s="916"/>
      <c r="AO72" s="916"/>
      <c r="AP72" s="916" t="s">
        <v>575</v>
      </c>
      <c r="AQ72" s="916"/>
      <c r="AR72" s="916"/>
      <c r="AS72" s="916"/>
      <c r="AT72" s="916"/>
      <c r="AU72" s="916" t="s">
        <v>575</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581</v>
      </c>
      <c r="C73" s="959"/>
      <c r="D73" s="959"/>
      <c r="E73" s="959"/>
      <c r="F73" s="959"/>
      <c r="G73" s="959"/>
      <c r="H73" s="959"/>
      <c r="I73" s="959"/>
      <c r="J73" s="959"/>
      <c r="K73" s="959"/>
      <c r="L73" s="959"/>
      <c r="M73" s="959"/>
      <c r="N73" s="959"/>
      <c r="O73" s="959"/>
      <c r="P73" s="960"/>
      <c r="Q73" s="961">
        <v>9567</v>
      </c>
      <c r="R73" s="916"/>
      <c r="S73" s="916"/>
      <c r="T73" s="916"/>
      <c r="U73" s="916"/>
      <c r="V73" s="916">
        <v>7806</v>
      </c>
      <c r="W73" s="916"/>
      <c r="X73" s="916"/>
      <c r="Y73" s="916"/>
      <c r="Z73" s="916"/>
      <c r="AA73" s="916">
        <v>1761</v>
      </c>
      <c r="AB73" s="916"/>
      <c r="AC73" s="916"/>
      <c r="AD73" s="916"/>
      <c r="AE73" s="916"/>
      <c r="AF73" s="916">
        <v>1761</v>
      </c>
      <c r="AG73" s="916"/>
      <c r="AH73" s="916"/>
      <c r="AI73" s="916"/>
      <c r="AJ73" s="916"/>
      <c r="AK73" s="916" t="s">
        <v>575</v>
      </c>
      <c r="AL73" s="916"/>
      <c r="AM73" s="916"/>
      <c r="AN73" s="916"/>
      <c r="AO73" s="916"/>
      <c r="AP73" s="916" t="s">
        <v>575</v>
      </c>
      <c r="AQ73" s="916"/>
      <c r="AR73" s="916"/>
      <c r="AS73" s="916"/>
      <c r="AT73" s="916"/>
      <c r="AU73" s="916" t="s">
        <v>575</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388</v>
      </c>
      <c r="B88" s="875" t="s">
        <v>416</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6406</v>
      </c>
      <c r="AG88" s="927"/>
      <c r="AH88" s="927"/>
      <c r="AI88" s="927"/>
      <c r="AJ88" s="927"/>
      <c r="AK88" s="924"/>
      <c r="AL88" s="924"/>
      <c r="AM88" s="924"/>
      <c r="AN88" s="924"/>
      <c r="AO88" s="924"/>
      <c r="AP88" s="927">
        <v>2735</v>
      </c>
      <c r="AQ88" s="927"/>
      <c r="AR88" s="927"/>
      <c r="AS88" s="927"/>
      <c r="AT88" s="927"/>
      <c r="AU88" s="927">
        <v>34</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5" t="s">
        <v>417</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98</v>
      </c>
      <c r="CS102" s="935"/>
      <c r="CT102" s="935"/>
      <c r="CU102" s="935"/>
      <c r="CV102" s="978"/>
      <c r="CW102" s="977" t="s">
        <v>575</v>
      </c>
      <c r="CX102" s="935"/>
      <c r="CY102" s="935"/>
      <c r="CZ102" s="935"/>
      <c r="DA102" s="978"/>
      <c r="DB102" s="977" t="s">
        <v>575</v>
      </c>
      <c r="DC102" s="935"/>
      <c r="DD102" s="935"/>
      <c r="DE102" s="935"/>
      <c r="DF102" s="978"/>
      <c r="DG102" s="977" t="s">
        <v>575</v>
      </c>
      <c r="DH102" s="935"/>
      <c r="DI102" s="935"/>
      <c r="DJ102" s="935"/>
      <c r="DK102" s="978"/>
      <c r="DL102" s="977" t="s">
        <v>575</v>
      </c>
      <c r="DM102" s="935"/>
      <c r="DN102" s="935"/>
      <c r="DO102" s="935"/>
      <c r="DP102" s="978"/>
      <c r="DQ102" s="977" t="s">
        <v>575</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418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419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424</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425</v>
      </c>
      <c r="AB109" s="980"/>
      <c r="AC109" s="980"/>
      <c r="AD109" s="980"/>
      <c r="AE109" s="981"/>
      <c r="AF109" s="979" t="s">
        <v>305</v>
      </c>
      <c r="AG109" s="980"/>
      <c r="AH109" s="980"/>
      <c r="AI109" s="980"/>
      <c r="AJ109" s="981"/>
      <c r="AK109" s="979" t="s">
        <v>304</v>
      </c>
      <c r="AL109" s="980"/>
      <c r="AM109" s="980"/>
      <c r="AN109" s="980"/>
      <c r="AO109" s="981"/>
      <c r="AP109" s="979" t="s">
        <v>426</v>
      </c>
      <c r="AQ109" s="980"/>
      <c r="AR109" s="980"/>
      <c r="AS109" s="980"/>
      <c r="AT109" s="982"/>
      <c r="AU109" s="999" t="s">
        <v>424</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425</v>
      </c>
      <c r="BR109" s="980"/>
      <c r="BS109" s="980"/>
      <c r="BT109" s="980"/>
      <c r="BU109" s="981"/>
      <c r="BV109" s="979" t="s">
        <v>305</v>
      </c>
      <c r="BW109" s="980"/>
      <c r="BX109" s="980"/>
      <c r="BY109" s="980"/>
      <c r="BZ109" s="981"/>
      <c r="CA109" s="979" t="s">
        <v>304</v>
      </c>
      <c r="CB109" s="980"/>
      <c r="CC109" s="980"/>
      <c r="CD109" s="980"/>
      <c r="CE109" s="981"/>
      <c r="CF109" s="1000" t="s">
        <v>426</v>
      </c>
      <c r="CG109" s="1000"/>
      <c r="CH109" s="1000"/>
      <c r="CI109" s="1000"/>
      <c r="CJ109" s="1000"/>
      <c r="CK109" s="979" t="s">
        <v>427</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425</v>
      </c>
      <c r="DH109" s="980"/>
      <c r="DI109" s="980"/>
      <c r="DJ109" s="980"/>
      <c r="DK109" s="981"/>
      <c r="DL109" s="979" t="s">
        <v>305</v>
      </c>
      <c r="DM109" s="980"/>
      <c r="DN109" s="980"/>
      <c r="DO109" s="980"/>
      <c r="DP109" s="981"/>
      <c r="DQ109" s="979" t="s">
        <v>304</v>
      </c>
      <c r="DR109" s="980"/>
      <c r="DS109" s="980"/>
      <c r="DT109" s="980"/>
      <c r="DU109" s="981"/>
      <c r="DV109" s="979" t="s">
        <v>426</v>
      </c>
      <c r="DW109" s="980"/>
      <c r="DX109" s="980"/>
      <c r="DY109" s="980"/>
      <c r="DZ109" s="982"/>
    </row>
    <row r="110" spans="1:131" s="247" customFormat="1" ht="26.25" customHeight="1" x14ac:dyDescent="0.15">
      <c r="A110" s="983" t="s">
        <v>428</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160317</v>
      </c>
      <c r="AB110" s="987"/>
      <c r="AC110" s="987"/>
      <c r="AD110" s="987"/>
      <c r="AE110" s="988"/>
      <c r="AF110" s="989">
        <v>174763</v>
      </c>
      <c r="AG110" s="987"/>
      <c r="AH110" s="987"/>
      <c r="AI110" s="987"/>
      <c r="AJ110" s="988"/>
      <c r="AK110" s="989">
        <v>174338</v>
      </c>
      <c r="AL110" s="987"/>
      <c r="AM110" s="987"/>
      <c r="AN110" s="987"/>
      <c r="AO110" s="988"/>
      <c r="AP110" s="990">
        <v>13.1</v>
      </c>
      <c r="AQ110" s="991"/>
      <c r="AR110" s="991"/>
      <c r="AS110" s="991"/>
      <c r="AT110" s="992"/>
      <c r="AU110" s="993" t="s">
        <v>72</v>
      </c>
      <c r="AV110" s="994"/>
      <c r="AW110" s="994"/>
      <c r="AX110" s="994"/>
      <c r="AY110" s="994"/>
      <c r="AZ110" s="1035" t="s">
        <v>429</v>
      </c>
      <c r="BA110" s="984"/>
      <c r="BB110" s="984"/>
      <c r="BC110" s="984"/>
      <c r="BD110" s="984"/>
      <c r="BE110" s="984"/>
      <c r="BF110" s="984"/>
      <c r="BG110" s="984"/>
      <c r="BH110" s="984"/>
      <c r="BI110" s="984"/>
      <c r="BJ110" s="984"/>
      <c r="BK110" s="984"/>
      <c r="BL110" s="984"/>
      <c r="BM110" s="984"/>
      <c r="BN110" s="984"/>
      <c r="BO110" s="984"/>
      <c r="BP110" s="985"/>
      <c r="BQ110" s="1021">
        <v>1836537</v>
      </c>
      <c r="BR110" s="1022"/>
      <c r="BS110" s="1022"/>
      <c r="BT110" s="1022"/>
      <c r="BU110" s="1022"/>
      <c r="BV110" s="1022">
        <v>1923666</v>
      </c>
      <c r="BW110" s="1022"/>
      <c r="BX110" s="1022"/>
      <c r="BY110" s="1022"/>
      <c r="BZ110" s="1022"/>
      <c r="CA110" s="1022">
        <v>1810488</v>
      </c>
      <c r="CB110" s="1022"/>
      <c r="CC110" s="1022"/>
      <c r="CD110" s="1022"/>
      <c r="CE110" s="1022"/>
      <c r="CF110" s="1036">
        <v>136.19999999999999</v>
      </c>
      <c r="CG110" s="1037"/>
      <c r="CH110" s="1037"/>
      <c r="CI110" s="1037"/>
      <c r="CJ110" s="1037"/>
      <c r="CK110" s="1038" t="s">
        <v>430</v>
      </c>
      <c r="CL110" s="1039"/>
      <c r="CM110" s="1018" t="s">
        <v>431</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432</v>
      </c>
      <c r="DH110" s="1022"/>
      <c r="DI110" s="1022"/>
      <c r="DJ110" s="1022"/>
      <c r="DK110" s="1022"/>
      <c r="DL110" s="1022" t="s">
        <v>433</v>
      </c>
      <c r="DM110" s="1022"/>
      <c r="DN110" s="1022"/>
      <c r="DO110" s="1022"/>
      <c r="DP110" s="1022"/>
      <c r="DQ110" s="1022" t="s">
        <v>434</v>
      </c>
      <c r="DR110" s="1022"/>
      <c r="DS110" s="1022"/>
      <c r="DT110" s="1022"/>
      <c r="DU110" s="1022"/>
      <c r="DV110" s="1023" t="s">
        <v>125</v>
      </c>
      <c r="DW110" s="1023"/>
      <c r="DX110" s="1023"/>
      <c r="DY110" s="1023"/>
      <c r="DZ110" s="1024"/>
    </row>
    <row r="111" spans="1:131" s="247" customFormat="1" ht="26.25" customHeight="1" x14ac:dyDescent="0.15">
      <c r="A111" s="1025" t="s">
        <v>435</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436</v>
      </c>
      <c r="AB111" s="1029"/>
      <c r="AC111" s="1029"/>
      <c r="AD111" s="1029"/>
      <c r="AE111" s="1030"/>
      <c r="AF111" s="1031" t="s">
        <v>125</v>
      </c>
      <c r="AG111" s="1029"/>
      <c r="AH111" s="1029"/>
      <c r="AI111" s="1029"/>
      <c r="AJ111" s="1030"/>
      <c r="AK111" s="1031" t="s">
        <v>433</v>
      </c>
      <c r="AL111" s="1029"/>
      <c r="AM111" s="1029"/>
      <c r="AN111" s="1029"/>
      <c r="AO111" s="1030"/>
      <c r="AP111" s="1032" t="s">
        <v>433</v>
      </c>
      <c r="AQ111" s="1033"/>
      <c r="AR111" s="1033"/>
      <c r="AS111" s="1033"/>
      <c r="AT111" s="1034"/>
      <c r="AU111" s="995"/>
      <c r="AV111" s="996"/>
      <c r="AW111" s="996"/>
      <c r="AX111" s="996"/>
      <c r="AY111" s="996"/>
      <c r="AZ111" s="1044" t="s">
        <v>437</v>
      </c>
      <c r="BA111" s="1045"/>
      <c r="BB111" s="1045"/>
      <c r="BC111" s="1045"/>
      <c r="BD111" s="1045"/>
      <c r="BE111" s="1045"/>
      <c r="BF111" s="1045"/>
      <c r="BG111" s="1045"/>
      <c r="BH111" s="1045"/>
      <c r="BI111" s="1045"/>
      <c r="BJ111" s="1045"/>
      <c r="BK111" s="1045"/>
      <c r="BL111" s="1045"/>
      <c r="BM111" s="1045"/>
      <c r="BN111" s="1045"/>
      <c r="BO111" s="1045"/>
      <c r="BP111" s="1046"/>
      <c r="BQ111" s="1014" t="s">
        <v>433</v>
      </c>
      <c r="BR111" s="1015"/>
      <c r="BS111" s="1015"/>
      <c r="BT111" s="1015"/>
      <c r="BU111" s="1015"/>
      <c r="BV111" s="1015" t="s">
        <v>433</v>
      </c>
      <c r="BW111" s="1015"/>
      <c r="BX111" s="1015"/>
      <c r="BY111" s="1015"/>
      <c r="BZ111" s="1015"/>
      <c r="CA111" s="1015" t="s">
        <v>125</v>
      </c>
      <c r="CB111" s="1015"/>
      <c r="CC111" s="1015"/>
      <c r="CD111" s="1015"/>
      <c r="CE111" s="1015"/>
      <c r="CF111" s="1009" t="s">
        <v>434</v>
      </c>
      <c r="CG111" s="1010"/>
      <c r="CH111" s="1010"/>
      <c r="CI111" s="1010"/>
      <c r="CJ111" s="1010"/>
      <c r="CK111" s="1040"/>
      <c r="CL111" s="1041"/>
      <c r="CM111" s="1011" t="s">
        <v>438</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436</v>
      </c>
      <c r="DH111" s="1015"/>
      <c r="DI111" s="1015"/>
      <c r="DJ111" s="1015"/>
      <c r="DK111" s="1015"/>
      <c r="DL111" s="1015" t="s">
        <v>433</v>
      </c>
      <c r="DM111" s="1015"/>
      <c r="DN111" s="1015"/>
      <c r="DO111" s="1015"/>
      <c r="DP111" s="1015"/>
      <c r="DQ111" s="1015" t="s">
        <v>433</v>
      </c>
      <c r="DR111" s="1015"/>
      <c r="DS111" s="1015"/>
      <c r="DT111" s="1015"/>
      <c r="DU111" s="1015"/>
      <c r="DV111" s="1016" t="s">
        <v>436</v>
      </c>
      <c r="DW111" s="1016"/>
      <c r="DX111" s="1016"/>
      <c r="DY111" s="1016"/>
      <c r="DZ111" s="1017"/>
    </row>
    <row r="112" spans="1:131" s="247" customFormat="1" ht="26.25" customHeight="1" x14ac:dyDescent="0.15">
      <c r="A112" s="1047" t="s">
        <v>439</v>
      </c>
      <c r="B112" s="1048"/>
      <c r="C112" s="1045" t="s">
        <v>440</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125</v>
      </c>
      <c r="AB112" s="1054"/>
      <c r="AC112" s="1054"/>
      <c r="AD112" s="1054"/>
      <c r="AE112" s="1055"/>
      <c r="AF112" s="1056" t="s">
        <v>433</v>
      </c>
      <c r="AG112" s="1054"/>
      <c r="AH112" s="1054"/>
      <c r="AI112" s="1054"/>
      <c r="AJ112" s="1055"/>
      <c r="AK112" s="1056" t="s">
        <v>125</v>
      </c>
      <c r="AL112" s="1054"/>
      <c r="AM112" s="1054"/>
      <c r="AN112" s="1054"/>
      <c r="AO112" s="1055"/>
      <c r="AP112" s="1057" t="s">
        <v>436</v>
      </c>
      <c r="AQ112" s="1058"/>
      <c r="AR112" s="1058"/>
      <c r="AS112" s="1058"/>
      <c r="AT112" s="1059"/>
      <c r="AU112" s="995"/>
      <c r="AV112" s="996"/>
      <c r="AW112" s="996"/>
      <c r="AX112" s="996"/>
      <c r="AY112" s="996"/>
      <c r="AZ112" s="1044" t="s">
        <v>441</v>
      </c>
      <c r="BA112" s="1045"/>
      <c r="BB112" s="1045"/>
      <c r="BC112" s="1045"/>
      <c r="BD112" s="1045"/>
      <c r="BE112" s="1045"/>
      <c r="BF112" s="1045"/>
      <c r="BG112" s="1045"/>
      <c r="BH112" s="1045"/>
      <c r="BI112" s="1045"/>
      <c r="BJ112" s="1045"/>
      <c r="BK112" s="1045"/>
      <c r="BL112" s="1045"/>
      <c r="BM112" s="1045"/>
      <c r="BN112" s="1045"/>
      <c r="BO112" s="1045"/>
      <c r="BP112" s="1046"/>
      <c r="BQ112" s="1014">
        <v>475902</v>
      </c>
      <c r="BR112" s="1015"/>
      <c r="BS112" s="1015"/>
      <c r="BT112" s="1015"/>
      <c r="BU112" s="1015"/>
      <c r="BV112" s="1015">
        <v>428028</v>
      </c>
      <c r="BW112" s="1015"/>
      <c r="BX112" s="1015"/>
      <c r="BY112" s="1015"/>
      <c r="BZ112" s="1015"/>
      <c r="CA112" s="1015">
        <v>377453</v>
      </c>
      <c r="CB112" s="1015"/>
      <c r="CC112" s="1015"/>
      <c r="CD112" s="1015"/>
      <c r="CE112" s="1015"/>
      <c r="CF112" s="1009">
        <v>28.4</v>
      </c>
      <c r="CG112" s="1010"/>
      <c r="CH112" s="1010"/>
      <c r="CI112" s="1010"/>
      <c r="CJ112" s="1010"/>
      <c r="CK112" s="1040"/>
      <c r="CL112" s="1041"/>
      <c r="CM112" s="1011" t="s">
        <v>442</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433</v>
      </c>
      <c r="DH112" s="1015"/>
      <c r="DI112" s="1015"/>
      <c r="DJ112" s="1015"/>
      <c r="DK112" s="1015"/>
      <c r="DL112" s="1015" t="s">
        <v>433</v>
      </c>
      <c r="DM112" s="1015"/>
      <c r="DN112" s="1015"/>
      <c r="DO112" s="1015"/>
      <c r="DP112" s="1015"/>
      <c r="DQ112" s="1015" t="s">
        <v>433</v>
      </c>
      <c r="DR112" s="1015"/>
      <c r="DS112" s="1015"/>
      <c r="DT112" s="1015"/>
      <c r="DU112" s="1015"/>
      <c r="DV112" s="1016" t="s">
        <v>436</v>
      </c>
      <c r="DW112" s="1016"/>
      <c r="DX112" s="1016"/>
      <c r="DY112" s="1016"/>
      <c r="DZ112" s="1017"/>
    </row>
    <row r="113" spans="1:130" s="247" customFormat="1" ht="26.25" customHeight="1" x14ac:dyDescent="0.15">
      <c r="A113" s="1049"/>
      <c r="B113" s="1050"/>
      <c r="C113" s="1045" t="s">
        <v>443</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44781</v>
      </c>
      <c r="AB113" s="1029"/>
      <c r="AC113" s="1029"/>
      <c r="AD113" s="1029"/>
      <c r="AE113" s="1030"/>
      <c r="AF113" s="1031">
        <v>44973</v>
      </c>
      <c r="AG113" s="1029"/>
      <c r="AH113" s="1029"/>
      <c r="AI113" s="1029"/>
      <c r="AJ113" s="1030"/>
      <c r="AK113" s="1031">
        <v>38634</v>
      </c>
      <c r="AL113" s="1029"/>
      <c r="AM113" s="1029"/>
      <c r="AN113" s="1029"/>
      <c r="AO113" s="1030"/>
      <c r="AP113" s="1032">
        <v>2.9</v>
      </c>
      <c r="AQ113" s="1033"/>
      <c r="AR113" s="1033"/>
      <c r="AS113" s="1033"/>
      <c r="AT113" s="1034"/>
      <c r="AU113" s="995"/>
      <c r="AV113" s="996"/>
      <c r="AW113" s="996"/>
      <c r="AX113" s="996"/>
      <c r="AY113" s="996"/>
      <c r="AZ113" s="1044" t="s">
        <v>444</v>
      </c>
      <c r="BA113" s="1045"/>
      <c r="BB113" s="1045"/>
      <c r="BC113" s="1045"/>
      <c r="BD113" s="1045"/>
      <c r="BE113" s="1045"/>
      <c r="BF113" s="1045"/>
      <c r="BG113" s="1045"/>
      <c r="BH113" s="1045"/>
      <c r="BI113" s="1045"/>
      <c r="BJ113" s="1045"/>
      <c r="BK113" s="1045"/>
      <c r="BL113" s="1045"/>
      <c r="BM113" s="1045"/>
      <c r="BN113" s="1045"/>
      <c r="BO113" s="1045"/>
      <c r="BP113" s="1046"/>
      <c r="BQ113" s="1014">
        <v>40644</v>
      </c>
      <c r="BR113" s="1015"/>
      <c r="BS113" s="1015"/>
      <c r="BT113" s="1015"/>
      <c r="BU113" s="1015"/>
      <c r="BV113" s="1015">
        <v>36818</v>
      </c>
      <c r="BW113" s="1015"/>
      <c r="BX113" s="1015"/>
      <c r="BY113" s="1015"/>
      <c r="BZ113" s="1015"/>
      <c r="CA113" s="1015">
        <v>33660</v>
      </c>
      <c r="CB113" s="1015"/>
      <c r="CC113" s="1015"/>
      <c r="CD113" s="1015"/>
      <c r="CE113" s="1015"/>
      <c r="CF113" s="1009">
        <v>2.5</v>
      </c>
      <c r="CG113" s="1010"/>
      <c r="CH113" s="1010"/>
      <c r="CI113" s="1010"/>
      <c r="CJ113" s="1010"/>
      <c r="CK113" s="1040"/>
      <c r="CL113" s="1041"/>
      <c r="CM113" s="1011" t="s">
        <v>445</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433</v>
      </c>
      <c r="DH113" s="1054"/>
      <c r="DI113" s="1054"/>
      <c r="DJ113" s="1054"/>
      <c r="DK113" s="1055"/>
      <c r="DL113" s="1056" t="s">
        <v>433</v>
      </c>
      <c r="DM113" s="1054"/>
      <c r="DN113" s="1054"/>
      <c r="DO113" s="1054"/>
      <c r="DP113" s="1055"/>
      <c r="DQ113" s="1056" t="s">
        <v>433</v>
      </c>
      <c r="DR113" s="1054"/>
      <c r="DS113" s="1054"/>
      <c r="DT113" s="1054"/>
      <c r="DU113" s="1055"/>
      <c r="DV113" s="1057" t="s">
        <v>125</v>
      </c>
      <c r="DW113" s="1058"/>
      <c r="DX113" s="1058"/>
      <c r="DY113" s="1058"/>
      <c r="DZ113" s="1059"/>
    </row>
    <row r="114" spans="1:130" s="247" customFormat="1" ht="26.25" customHeight="1" x14ac:dyDescent="0.15">
      <c r="A114" s="1049"/>
      <c r="B114" s="1050"/>
      <c r="C114" s="1045" t="s">
        <v>446</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5621</v>
      </c>
      <c r="AB114" s="1054"/>
      <c r="AC114" s="1054"/>
      <c r="AD114" s="1054"/>
      <c r="AE114" s="1055"/>
      <c r="AF114" s="1056">
        <v>4716</v>
      </c>
      <c r="AG114" s="1054"/>
      <c r="AH114" s="1054"/>
      <c r="AI114" s="1054"/>
      <c r="AJ114" s="1055"/>
      <c r="AK114" s="1056">
        <v>4663</v>
      </c>
      <c r="AL114" s="1054"/>
      <c r="AM114" s="1054"/>
      <c r="AN114" s="1054"/>
      <c r="AO114" s="1055"/>
      <c r="AP114" s="1057">
        <v>0.4</v>
      </c>
      <c r="AQ114" s="1058"/>
      <c r="AR114" s="1058"/>
      <c r="AS114" s="1058"/>
      <c r="AT114" s="1059"/>
      <c r="AU114" s="995"/>
      <c r="AV114" s="996"/>
      <c r="AW114" s="996"/>
      <c r="AX114" s="996"/>
      <c r="AY114" s="996"/>
      <c r="AZ114" s="1044" t="s">
        <v>447</v>
      </c>
      <c r="BA114" s="1045"/>
      <c r="BB114" s="1045"/>
      <c r="BC114" s="1045"/>
      <c r="BD114" s="1045"/>
      <c r="BE114" s="1045"/>
      <c r="BF114" s="1045"/>
      <c r="BG114" s="1045"/>
      <c r="BH114" s="1045"/>
      <c r="BI114" s="1045"/>
      <c r="BJ114" s="1045"/>
      <c r="BK114" s="1045"/>
      <c r="BL114" s="1045"/>
      <c r="BM114" s="1045"/>
      <c r="BN114" s="1045"/>
      <c r="BO114" s="1045"/>
      <c r="BP114" s="1046"/>
      <c r="BQ114" s="1014">
        <v>371487</v>
      </c>
      <c r="BR114" s="1015"/>
      <c r="BS114" s="1015"/>
      <c r="BT114" s="1015"/>
      <c r="BU114" s="1015"/>
      <c r="BV114" s="1015">
        <v>344277</v>
      </c>
      <c r="BW114" s="1015"/>
      <c r="BX114" s="1015"/>
      <c r="BY114" s="1015"/>
      <c r="BZ114" s="1015"/>
      <c r="CA114" s="1015">
        <v>323561</v>
      </c>
      <c r="CB114" s="1015"/>
      <c r="CC114" s="1015"/>
      <c r="CD114" s="1015"/>
      <c r="CE114" s="1015"/>
      <c r="CF114" s="1009">
        <v>24.3</v>
      </c>
      <c r="CG114" s="1010"/>
      <c r="CH114" s="1010"/>
      <c r="CI114" s="1010"/>
      <c r="CJ114" s="1010"/>
      <c r="CK114" s="1040"/>
      <c r="CL114" s="1041"/>
      <c r="CM114" s="1011" t="s">
        <v>448</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433</v>
      </c>
      <c r="DH114" s="1054"/>
      <c r="DI114" s="1054"/>
      <c r="DJ114" s="1054"/>
      <c r="DK114" s="1055"/>
      <c r="DL114" s="1056" t="s">
        <v>436</v>
      </c>
      <c r="DM114" s="1054"/>
      <c r="DN114" s="1054"/>
      <c r="DO114" s="1054"/>
      <c r="DP114" s="1055"/>
      <c r="DQ114" s="1056" t="s">
        <v>125</v>
      </c>
      <c r="DR114" s="1054"/>
      <c r="DS114" s="1054"/>
      <c r="DT114" s="1054"/>
      <c r="DU114" s="1055"/>
      <c r="DV114" s="1057" t="s">
        <v>433</v>
      </c>
      <c r="DW114" s="1058"/>
      <c r="DX114" s="1058"/>
      <c r="DY114" s="1058"/>
      <c r="DZ114" s="1059"/>
    </row>
    <row r="115" spans="1:130" s="247" customFormat="1" ht="26.25" customHeight="1" x14ac:dyDescent="0.15">
      <c r="A115" s="1049"/>
      <c r="B115" s="1050"/>
      <c r="C115" s="1045" t="s">
        <v>449</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125</v>
      </c>
      <c r="AB115" s="1029"/>
      <c r="AC115" s="1029"/>
      <c r="AD115" s="1029"/>
      <c r="AE115" s="1030"/>
      <c r="AF115" s="1031" t="s">
        <v>433</v>
      </c>
      <c r="AG115" s="1029"/>
      <c r="AH115" s="1029"/>
      <c r="AI115" s="1029"/>
      <c r="AJ115" s="1030"/>
      <c r="AK115" s="1031" t="s">
        <v>436</v>
      </c>
      <c r="AL115" s="1029"/>
      <c r="AM115" s="1029"/>
      <c r="AN115" s="1029"/>
      <c r="AO115" s="1030"/>
      <c r="AP115" s="1032" t="s">
        <v>433</v>
      </c>
      <c r="AQ115" s="1033"/>
      <c r="AR115" s="1033"/>
      <c r="AS115" s="1033"/>
      <c r="AT115" s="1034"/>
      <c r="AU115" s="995"/>
      <c r="AV115" s="996"/>
      <c r="AW115" s="996"/>
      <c r="AX115" s="996"/>
      <c r="AY115" s="996"/>
      <c r="AZ115" s="1044" t="s">
        <v>450</v>
      </c>
      <c r="BA115" s="1045"/>
      <c r="BB115" s="1045"/>
      <c r="BC115" s="1045"/>
      <c r="BD115" s="1045"/>
      <c r="BE115" s="1045"/>
      <c r="BF115" s="1045"/>
      <c r="BG115" s="1045"/>
      <c r="BH115" s="1045"/>
      <c r="BI115" s="1045"/>
      <c r="BJ115" s="1045"/>
      <c r="BK115" s="1045"/>
      <c r="BL115" s="1045"/>
      <c r="BM115" s="1045"/>
      <c r="BN115" s="1045"/>
      <c r="BO115" s="1045"/>
      <c r="BP115" s="1046"/>
      <c r="BQ115" s="1014" t="s">
        <v>433</v>
      </c>
      <c r="BR115" s="1015"/>
      <c r="BS115" s="1015"/>
      <c r="BT115" s="1015"/>
      <c r="BU115" s="1015"/>
      <c r="BV115" s="1015" t="s">
        <v>433</v>
      </c>
      <c r="BW115" s="1015"/>
      <c r="BX115" s="1015"/>
      <c r="BY115" s="1015"/>
      <c r="BZ115" s="1015"/>
      <c r="CA115" s="1015" t="s">
        <v>433</v>
      </c>
      <c r="CB115" s="1015"/>
      <c r="CC115" s="1015"/>
      <c r="CD115" s="1015"/>
      <c r="CE115" s="1015"/>
      <c r="CF115" s="1009" t="s">
        <v>433</v>
      </c>
      <c r="CG115" s="1010"/>
      <c r="CH115" s="1010"/>
      <c r="CI115" s="1010"/>
      <c r="CJ115" s="1010"/>
      <c r="CK115" s="1040"/>
      <c r="CL115" s="1041"/>
      <c r="CM115" s="1044" t="s">
        <v>451</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125</v>
      </c>
      <c r="DH115" s="1054"/>
      <c r="DI115" s="1054"/>
      <c r="DJ115" s="1054"/>
      <c r="DK115" s="1055"/>
      <c r="DL115" s="1056" t="s">
        <v>125</v>
      </c>
      <c r="DM115" s="1054"/>
      <c r="DN115" s="1054"/>
      <c r="DO115" s="1054"/>
      <c r="DP115" s="1055"/>
      <c r="DQ115" s="1056" t="s">
        <v>452</v>
      </c>
      <c r="DR115" s="1054"/>
      <c r="DS115" s="1054"/>
      <c r="DT115" s="1054"/>
      <c r="DU115" s="1055"/>
      <c r="DV115" s="1057" t="s">
        <v>436</v>
      </c>
      <c r="DW115" s="1058"/>
      <c r="DX115" s="1058"/>
      <c r="DY115" s="1058"/>
      <c r="DZ115" s="1059"/>
    </row>
    <row r="116" spans="1:130" s="247" customFormat="1" ht="26.25" customHeight="1" x14ac:dyDescent="0.15">
      <c r="A116" s="1051"/>
      <c r="B116" s="1052"/>
      <c r="C116" s="1060" t="s">
        <v>453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433</v>
      </c>
      <c r="AB116" s="1054"/>
      <c r="AC116" s="1054"/>
      <c r="AD116" s="1054"/>
      <c r="AE116" s="1055"/>
      <c r="AF116" s="1056" t="s">
        <v>433</v>
      </c>
      <c r="AG116" s="1054"/>
      <c r="AH116" s="1054"/>
      <c r="AI116" s="1054"/>
      <c r="AJ116" s="1055"/>
      <c r="AK116" s="1056" t="s">
        <v>433</v>
      </c>
      <c r="AL116" s="1054"/>
      <c r="AM116" s="1054"/>
      <c r="AN116" s="1054"/>
      <c r="AO116" s="1055"/>
      <c r="AP116" s="1057" t="s">
        <v>452</v>
      </c>
      <c r="AQ116" s="1058"/>
      <c r="AR116" s="1058"/>
      <c r="AS116" s="1058"/>
      <c r="AT116" s="1059"/>
      <c r="AU116" s="995"/>
      <c r="AV116" s="996"/>
      <c r="AW116" s="996"/>
      <c r="AX116" s="996"/>
      <c r="AY116" s="996"/>
      <c r="AZ116" s="1062" t="s">
        <v>454</v>
      </c>
      <c r="BA116" s="1063"/>
      <c r="BB116" s="1063"/>
      <c r="BC116" s="1063"/>
      <c r="BD116" s="1063"/>
      <c r="BE116" s="1063"/>
      <c r="BF116" s="1063"/>
      <c r="BG116" s="1063"/>
      <c r="BH116" s="1063"/>
      <c r="BI116" s="1063"/>
      <c r="BJ116" s="1063"/>
      <c r="BK116" s="1063"/>
      <c r="BL116" s="1063"/>
      <c r="BM116" s="1063"/>
      <c r="BN116" s="1063"/>
      <c r="BO116" s="1063"/>
      <c r="BP116" s="1064"/>
      <c r="BQ116" s="1014" t="s">
        <v>125</v>
      </c>
      <c r="BR116" s="1015"/>
      <c r="BS116" s="1015"/>
      <c r="BT116" s="1015"/>
      <c r="BU116" s="1015"/>
      <c r="BV116" s="1015" t="s">
        <v>433</v>
      </c>
      <c r="BW116" s="1015"/>
      <c r="BX116" s="1015"/>
      <c r="BY116" s="1015"/>
      <c r="BZ116" s="1015"/>
      <c r="CA116" s="1015" t="s">
        <v>125</v>
      </c>
      <c r="CB116" s="1015"/>
      <c r="CC116" s="1015"/>
      <c r="CD116" s="1015"/>
      <c r="CE116" s="1015"/>
      <c r="CF116" s="1009" t="s">
        <v>125</v>
      </c>
      <c r="CG116" s="1010"/>
      <c r="CH116" s="1010"/>
      <c r="CI116" s="1010"/>
      <c r="CJ116" s="1010"/>
      <c r="CK116" s="1040"/>
      <c r="CL116" s="1041"/>
      <c r="CM116" s="1011" t="s">
        <v>455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433</v>
      </c>
      <c r="DH116" s="1054"/>
      <c r="DI116" s="1054"/>
      <c r="DJ116" s="1054"/>
      <c r="DK116" s="1055"/>
      <c r="DL116" s="1056" t="s">
        <v>436</v>
      </c>
      <c r="DM116" s="1054"/>
      <c r="DN116" s="1054"/>
      <c r="DO116" s="1054"/>
      <c r="DP116" s="1055"/>
      <c r="DQ116" s="1056" t="s">
        <v>434</v>
      </c>
      <c r="DR116" s="1054"/>
      <c r="DS116" s="1054"/>
      <c r="DT116" s="1054"/>
      <c r="DU116" s="1055"/>
      <c r="DV116" s="1057" t="s">
        <v>436</v>
      </c>
      <c r="DW116" s="1058"/>
      <c r="DX116" s="1058"/>
      <c r="DY116" s="1058"/>
      <c r="DZ116" s="1059"/>
    </row>
    <row r="117" spans="1:130" s="247" customFormat="1" ht="26.25" customHeight="1" x14ac:dyDescent="0.15">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456</v>
      </c>
      <c r="Z117" s="981"/>
      <c r="AA117" s="1071">
        <v>210719</v>
      </c>
      <c r="AB117" s="1072"/>
      <c r="AC117" s="1072"/>
      <c r="AD117" s="1072"/>
      <c r="AE117" s="1073"/>
      <c r="AF117" s="1074">
        <v>224452</v>
      </c>
      <c r="AG117" s="1072"/>
      <c r="AH117" s="1072"/>
      <c r="AI117" s="1072"/>
      <c r="AJ117" s="1073"/>
      <c r="AK117" s="1074">
        <v>217635</v>
      </c>
      <c r="AL117" s="1072"/>
      <c r="AM117" s="1072"/>
      <c r="AN117" s="1072"/>
      <c r="AO117" s="1073"/>
      <c r="AP117" s="1075"/>
      <c r="AQ117" s="1076"/>
      <c r="AR117" s="1076"/>
      <c r="AS117" s="1076"/>
      <c r="AT117" s="1077"/>
      <c r="AU117" s="995"/>
      <c r="AV117" s="996"/>
      <c r="AW117" s="996"/>
      <c r="AX117" s="996"/>
      <c r="AY117" s="996"/>
      <c r="AZ117" s="1062" t="s">
        <v>457</v>
      </c>
      <c r="BA117" s="1063"/>
      <c r="BB117" s="1063"/>
      <c r="BC117" s="1063"/>
      <c r="BD117" s="1063"/>
      <c r="BE117" s="1063"/>
      <c r="BF117" s="1063"/>
      <c r="BG117" s="1063"/>
      <c r="BH117" s="1063"/>
      <c r="BI117" s="1063"/>
      <c r="BJ117" s="1063"/>
      <c r="BK117" s="1063"/>
      <c r="BL117" s="1063"/>
      <c r="BM117" s="1063"/>
      <c r="BN117" s="1063"/>
      <c r="BO117" s="1063"/>
      <c r="BP117" s="1064"/>
      <c r="BQ117" s="1014" t="s">
        <v>452</v>
      </c>
      <c r="BR117" s="1015"/>
      <c r="BS117" s="1015"/>
      <c r="BT117" s="1015"/>
      <c r="BU117" s="1015"/>
      <c r="BV117" s="1015" t="s">
        <v>452</v>
      </c>
      <c r="BW117" s="1015"/>
      <c r="BX117" s="1015"/>
      <c r="BY117" s="1015"/>
      <c r="BZ117" s="1015"/>
      <c r="CA117" s="1015" t="s">
        <v>433</v>
      </c>
      <c r="CB117" s="1015"/>
      <c r="CC117" s="1015"/>
      <c r="CD117" s="1015"/>
      <c r="CE117" s="1015"/>
      <c r="CF117" s="1009" t="s">
        <v>433</v>
      </c>
      <c r="CG117" s="1010"/>
      <c r="CH117" s="1010"/>
      <c r="CI117" s="1010"/>
      <c r="CJ117" s="1010"/>
      <c r="CK117" s="1040"/>
      <c r="CL117" s="1041"/>
      <c r="CM117" s="1011" t="s">
        <v>458</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433</v>
      </c>
      <c r="DH117" s="1054"/>
      <c r="DI117" s="1054"/>
      <c r="DJ117" s="1054"/>
      <c r="DK117" s="1055"/>
      <c r="DL117" s="1056" t="s">
        <v>433</v>
      </c>
      <c r="DM117" s="1054"/>
      <c r="DN117" s="1054"/>
      <c r="DO117" s="1054"/>
      <c r="DP117" s="1055"/>
      <c r="DQ117" s="1056" t="s">
        <v>433</v>
      </c>
      <c r="DR117" s="1054"/>
      <c r="DS117" s="1054"/>
      <c r="DT117" s="1054"/>
      <c r="DU117" s="1055"/>
      <c r="DV117" s="1057" t="s">
        <v>433</v>
      </c>
      <c r="DW117" s="1058"/>
      <c r="DX117" s="1058"/>
      <c r="DY117" s="1058"/>
      <c r="DZ117" s="1059"/>
    </row>
    <row r="118" spans="1:130" s="247" customFormat="1" ht="26.25" customHeight="1" x14ac:dyDescent="0.15">
      <c r="A118" s="999" t="s">
        <v>427</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425</v>
      </c>
      <c r="AB118" s="980"/>
      <c r="AC118" s="980"/>
      <c r="AD118" s="980"/>
      <c r="AE118" s="981"/>
      <c r="AF118" s="979" t="s">
        <v>305</v>
      </c>
      <c r="AG118" s="980"/>
      <c r="AH118" s="980"/>
      <c r="AI118" s="980"/>
      <c r="AJ118" s="981"/>
      <c r="AK118" s="979" t="s">
        <v>304</v>
      </c>
      <c r="AL118" s="980"/>
      <c r="AM118" s="980"/>
      <c r="AN118" s="980"/>
      <c r="AO118" s="981"/>
      <c r="AP118" s="1066" t="s">
        <v>426</v>
      </c>
      <c r="AQ118" s="1067"/>
      <c r="AR118" s="1067"/>
      <c r="AS118" s="1067"/>
      <c r="AT118" s="1068"/>
      <c r="AU118" s="995"/>
      <c r="AV118" s="996"/>
      <c r="AW118" s="996"/>
      <c r="AX118" s="996"/>
      <c r="AY118" s="996"/>
      <c r="AZ118" s="1069" t="s">
        <v>459</v>
      </c>
      <c r="BA118" s="1060"/>
      <c r="BB118" s="1060"/>
      <c r="BC118" s="1060"/>
      <c r="BD118" s="1060"/>
      <c r="BE118" s="1060"/>
      <c r="BF118" s="1060"/>
      <c r="BG118" s="1060"/>
      <c r="BH118" s="1060"/>
      <c r="BI118" s="1060"/>
      <c r="BJ118" s="1060"/>
      <c r="BK118" s="1060"/>
      <c r="BL118" s="1060"/>
      <c r="BM118" s="1060"/>
      <c r="BN118" s="1060"/>
      <c r="BO118" s="1060"/>
      <c r="BP118" s="1061"/>
      <c r="BQ118" s="1092" t="s">
        <v>433</v>
      </c>
      <c r="BR118" s="1093"/>
      <c r="BS118" s="1093"/>
      <c r="BT118" s="1093"/>
      <c r="BU118" s="1093"/>
      <c r="BV118" s="1093" t="s">
        <v>125</v>
      </c>
      <c r="BW118" s="1093"/>
      <c r="BX118" s="1093"/>
      <c r="BY118" s="1093"/>
      <c r="BZ118" s="1093"/>
      <c r="CA118" s="1093" t="s">
        <v>125</v>
      </c>
      <c r="CB118" s="1093"/>
      <c r="CC118" s="1093"/>
      <c r="CD118" s="1093"/>
      <c r="CE118" s="1093"/>
      <c r="CF118" s="1009" t="s">
        <v>460</v>
      </c>
      <c r="CG118" s="1010"/>
      <c r="CH118" s="1010"/>
      <c r="CI118" s="1010"/>
      <c r="CJ118" s="1010"/>
      <c r="CK118" s="1040"/>
      <c r="CL118" s="1041"/>
      <c r="CM118" s="1011" t="s">
        <v>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436</v>
      </c>
      <c r="DH118" s="1054"/>
      <c r="DI118" s="1054"/>
      <c r="DJ118" s="1054"/>
      <c r="DK118" s="1055"/>
      <c r="DL118" s="1056" t="s">
        <v>434</v>
      </c>
      <c r="DM118" s="1054"/>
      <c r="DN118" s="1054"/>
      <c r="DO118" s="1054"/>
      <c r="DP118" s="1055"/>
      <c r="DQ118" s="1056" t="s">
        <v>433</v>
      </c>
      <c r="DR118" s="1054"/>
      <c r="DS118" s="1054"/>
      <c r="DT118" s="1054"/>
      <c r="DU118" s="1055"/>
      <c r="DV118" s="1057" t="s">
        <v>460</v>
      </c>
      <c r="DW118" s="1058"/>
      <c r="DX118" s="1058"/>
      <c r="DY118" s="1058"/>
      <c r="DZ118" s="1059"/>
    </row>
    <row r="119" spans="1:130" s="247" customFormat="1" ht="26.25" customHeight="1" x14ac:dyDescent="0.15">
      <c r="A119" s="1153" t="s">
        <v>430</v>
      </c>
      <c r="B119" s="1039"/>
      <c r="C119" s="1018" t="s">
        <v>431</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436</v>
      </c>
      <c r="AB119" s="987"/>
      <c r="AC119" s="987"/>
      <c r="AD119" s="987"/>
      <c r="AE119" s="988"/>
      <c r="AF119" s="989" t="s">
        <v>433</v>
      </c>
      <c r="AG119" s="987"/>
      <c r="AH119" s="987"/>
      <c r="AI119" s="987"/>
      <c r="AJ119" s="988"/>
      <c r="AK119" s="989" t="s">
        <v>460</v>
      </c>
      <c r="AL119" s="987"/>
      <c r="AM119" s="987"/>
      <c r="AN119" s="987"/>
      <c r="AO119" s="988"/>
      <c r="AP119" s="990" t="s">
        <v>433</v>
      </c>
      <c r="AQ119" s="991"/>
      <c r="AR119" s="991"/>
      <c r="AS119" s="991"/>
      <c r="AT119" s="992"/>
      <c r="AU119" s="997"/>
      <c r="AV119" s="998"/>
      <c r="AW119" s="998"/>
      <c r="AX119" s="998"/>
      <c r="AY119" s="998"/>
      <c r="AZ119" s="278" t="s">
        <v>185</v>
      </c>
      <c r="BA119" s="278"/>
      <c r="BB119" s="278"/>
      <c r="BC119" s="278"/>
      <c r="BD119" s="278"/>
      <c r="BE119" s="278"/>
      <c r="BF119" s="278"/>
      <c r="BG119" s="278"/>
      <c r="BH119" s="278"/>
      <c r="BI119" s="278"/>
      <c r="BJ119" s="278"/>
      <c r="BK119" s="278"/>
      <c r="BL119" s="278"/>
      <c r="BM119" s="278"/>
      <c r="BN119" s="278"/>
      <c r="BO119" s="1070" t="s">
        <v>462</v>
      </c>
      <c r="BP119" s="1101"/>
      <c r="BQ119" s="1092">
        <v>2724570</v>
      </c>
      <c r="BR119" s="1093"/>
      <c r="BS119" s="1093"/>
      <c r="BT119" s="1093"/>
      <c r="BU119" s="1093"/>
      <c r="BV119" s="1093">
        <v>2732789</v>
      </c>
      <c r="BW119" s="1093"/>
      <c r="BX119" s="1093"/>
      <c r="BY119" s="1093"/>
      <c r="BZ119" s="1093"/>
      <c r="CA119" s="1093">
        <v>2545162</v>
      </c>
      <c r="CB119" s="1093"/>
      <c r="CC119" s="1093"/>
      <c r="CD119" s="1093"/>
      <c r="CE119" s="1093"/>
      <c r="CF119" s="1094"/>
      <c r="CG119" s="1095"/>
      <c r="CH119" s="1095"/>
      <c r="CI119" s="1095"/>
      <c r="CJ119" s="1096"/>
      <c r="CK119" s="1042"/>
      <c r="CL119" s="1043"/>
      <c r="CM119" s="1097" t="s">
        <v>463</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436</v>
      </c>
      <c r="DH119" s="1079"/>
      <c r="DI119" s="1079"/>
      <c r="DJ119" s="1079"/>
      <c r="DK119" s="1080"/>
      <c r="DL119" s="1078" t="s">
        <v>434</v>
      </c>
      <c r="DM119" s="1079"/>
      <c r="DN119" s="1079"/>
      <c r="DO119" s="1079"/>
      <c r="DP119" s="1080"/>
      <c r="DQ119" s="1078" t="s">
        <v>436</v>
      </c>
      <c r="DR119" s="1079"/>
      <c r="DS119" s="1079"/>
      <c r="DT119" s="1079"/>
      <c r="DU119" s="1080"/>
      <c r="DV119" s="1081" t="s">
        <v>433</v>
      </c>
      <c r="DW119" s="1082"/>
      <c r="DX119" s="1082"/>
      <c r="DY119" s="1082"/>
      <c r="DZ119" s="1083"/>
    </row>
    <row r="120" spans="1:130" s="247" customFormat="1" ht="26.25" customHeight="1" x14ac:dyDescent="0.15">
      <c r="A120" s="1154"/>
      <c r="B120" s="1041"/>
      <c r="C120" s="1011" t="s">
        <v>438</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433</v>
      </c>
      <c r="AB120" s="1054"/>
      <c r="AC120" s="1054"/>
      <c r="AD120" s="1054"/>
      <c r="AE120" s="1055"/>
      <c r="AF120" s="1056" t="s">
        <v>433</v>
      </c>
      <c r="AG120" s="1054"/>
      <c r="AH120" s="1054"/>
      <c r="AI120" s="1054"/>
      <c r="AJ120" s="1055"/>
      <c r="AK120" s="1056" t="s">
        <v>433</v>
      </c>
      <c r="AL120" s="1054"/>
      <c r="AM120" s="1054"/>
      <c r="AN120" s="1054"/>
      <c r="AO120" s="1055"/>
      <c r="AP120" s="1057" t="s">
        <v>433</v>
      </c>
      <c r="AQ120" s="1058"/>
      <c r="AR120" s="1058"/>
      <c r="AS120" s="1058"/>
      <c r="AT120" s="1059"/>
      <c r="AU120" s="1084" t="s">
        <v>464</v>
      </c>
      <c r="AV120" s="1085"/>
      <c r="AW120" s="1085"/>
      <c r="AX120" s="1085"/>
      <c r="AY120" s="1086"/>
      <c r="AZ120" s="1035" t="s">
        <v>465</v>
      </c>
      <c r="BA120" s="984"/>
      <c r="BB120" s="984"/>
      <c r="BC120" s="984"/>
      <c r="BD120" s="984"/>
      <c r="BE120" s="984"/>
      <c r="BF120" s="984"/>
      <c r="BG120" s="984"/>
      <c r="BH120" s="984"/>
      <c r="BI120" s="984"/>
      <c r="BJ120" s="984"/>
      <c r="BK120" s="984"/>
      <c r="BL120" s="984"/>
      <c r="BM120" s="984"/>
      <c r="BN120" s="984"/>
      <c r="BO120" s="984"/>
      <c r="BP120" s="985"/>
      <c r="BQ120" s="1021">
        <v>2187907</v>
      </c>
      <c r="BR120" s="1022"/>
      <c r="BS120" s="1022"/>
      <c r="BT120" s="1022"/>
      <c r="BU120" s="1022"/>
      <c r="BV120" s="1022">
        <v>2291813</v>
      </c>
      <c r="BW120" s="1022"/>
      <c r="BX120" s="1022"/>
      <c r="BY120" s="1022"/>
      <c r="BZ120" s="1022"/>
      <c r="CA120" s="1022">
        <v>2439255</v>
      </c>
      <c r="CB120" s="1022"/>
      <c r="CC120" s="1022"/>
      <c r="CD120" s="1022"/>
      <c r="CE120" s="1022"/>
      <c r="CF120" s="1036">
        <v>183.5</v>
      </c>
      <c r="CG120" s="1037"/>
      <c r="CH120" s="1037"/>
      <c r="CI120" s="1037"/>
      <c r="CJ120" s="1037"/>
      <c r="CK120" s="1102" t="s">
        <v>466</v>
      </c>
      <c r="CL120" s="1103"/>
      <c r="CM120" s="1103"/>
      <c r="CN120" s="1103"/>
      <c r="CO120" s="1104"/>
      <c r="CP120" s="1110" t="s">
        <v>467</v>
      </c>
      <c r="CQ120" s="1111"/>
      <c r="CR120" s="1111"/>
      <c r="CS120" s="1111"/>
      <c r="CT120" s="1111"/>
      <c r="CU120" s="1111"/>
      <c r="CV120" s="1111"/>
      <c r="CW120" s="1111"/>
      <c r="CX120" s="1111"/>
      <c r="CY120" s="1111"/>
      <c r="CZ120" s="1111"/>
      <c r="DA120" s="1111"/>
      <c r="DB120" s="1111"/>
      <c r="DC120" s="1111"/>
      <c r="DD120" s="1111"/>
      <c r="DE120" s="1111"/>
      <c r="DF120" s="1112"/>
      <c r="DG120" s="1021">
        <v>475902</v>
      </c>
      <c r="DH120" s="1022"/>
      <c r="DI120" s="1022"/>
      <c r="DJ120" s="1022"/>
      <c r="DK120" s="1022"/>
      <c r="DL120" s="1022">
        <v>428028</v>
      </c>
      <c r="DM120" s="1022"/>
      <c r="DN120" s="1022"/>
      <c r="DO120" s="1022"/>
      <c r="DP120" s="1022"/>
      <c r="DQ120" s="1022">
        <v>377453</v>
      </c>
      <c r="DR120" s="1022"/>
      <c r="DS120" s="1022"/>
      <c r="DT120" s="1022"/>
      <c r="DU120" s="1022"/>
      <c r="DV120" s="1023">
        <v>28.4</v>
      </c>
      <c r="DW120" s="1023"/>
      <c r="DX120" s="1023"/>
      <c r="DY120" s="1023"/>
      <c r="DZ120" s="1024"/>
    </row>
    <row r="121" spans="1:130" s="247" customFormat="1" ht="26.25" customHeight="1" x14ac:dyDescent="0.15">
      <c r="A121" s="1154"/>
      <c r="B121" s="1041"/>
      <c r="C121" s="1062" t="s">
        <v>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436</v>
      </c>
      <c r="AB121" s="1054"/>
      <c r="AC121" s="1054"/>
      <c r="AD121" s="1054"/>
      <c r="AE121" s="1055"/>
      <c r="AF121" s="1056" t="s">
        <v>460</v>
      </c>
      <c r="AG121" s="1054"/>
      <c r="AH121" s="1054"/>
      <c r="AI121" s="1054"/>
      <c r="AJ121" s="1055"/>
      <c r="AK121" s="1056" t="s">
        <v>125</v>
      </c>
      <c r="AL121" s="1054"/>
      <c r="AM121" s="1054"/>
      <c r="AN121" s="1054"/>
      <c r="AO121" s="1055"/>
      <c r="AP121" s="1057" t="s">
        <v>460</v>
      </c>
      <c r="AQ121" s="1058"/>
      <c r="AR121" s="1058"/>
      <c r="AS121" s="1058"/>
      <c r="AT121" s="1059"/>
      <c r="AU121" s="1087"/>
      <c r="AV121" s="1088"/>
      <c r="AW121" s="1088"/>
      <c r="AX121" s="1088"/>
      <c r="AY121" s="1089"/>
      <c r="AZ121" s="1044" t="s">
        <v>469</v>
      </c>
      <c r="BA121" s="1045"/>
      <c r="BB121" s="1045"/>
      <c r="BC121" s="1045"/>
      <c r="BD121" s="1045"/>
      <c r="BE121" s="1045"/>
      <c r="BF121" s="1045"/>
      <c r="BG121" s="1045"/>
      <c r="BH121" s="1045"/>
      <c r="BI121" s="1045"/>
      <c r="BJ121" s="1045"/>
      <c r="BK121" s="1045"/>
      <c r="BL121" s="1045"/>
      <c r="BM121" s="1045"/>
      <c r="BN121" s="1045"/>
      <c r="BO121" s="1045"/>
      <c r="BP121" s="1046"/>
      <c r="BQ121" s="1014" t="s">
        <v>460</v>
      </c>
      <c r="BR121" s="1015"/>
      <c r="BS121" s="1015"/>
      <c r="BT121" s="1015"/>
      <c r="BU121" s="1015"/>
      <c r="BV121" s="1015" t="s">
        <v>433</v>
      </c>
      <c r="BW121" s="1015"/>
      <c r="BX121" s="1015"/>
      <c r="BY121" s="1015"/>
      <c r="BZ121" s="1015"/>
      <c r="CA121" s="1015" t="s">
        <v>436</v>
      </c>
      <c r="CB121" s="1015"/>
      <c r="CC121" s="1015"/>
      <c r="CD121" s="1015"/>
      <c r="CE121" s="1015"/>
      <c r="CF121" s="1009" t="s">
        <v>125</v>
      </c>
      <c r="CG121" s="1010"/>
      <c r="CH121" s="1010"/>
      <c r="CI121" s="1010"/>
      <c r="CJ121" s="1010"/>
      <c r="CK121" s="1105"/>
      <c r="CL121" s="1106"/>
      <c r="CM121" s="1106"/>
      <c r="CN121" s="1106"/>
      <c r="CO121" s="1107"/>
      <c r="CP121" s="1115" t="s">
        <v>470</v>
      </c>
      <c r="CQ121" s="1116"/>
      <c r="CR121" s="1116"/>
      <c r="CS121" s="1116"/>
      <c r="CT121" s="1116"/>
      <c r="CU121" s="1116"/>
      <c r="CV121" s="1116"/>
      <c r="CW121" s="1116"/>
      <c r="CX121" s="1116"/>
      <c r="CY121" s="1116"/>
      <c r="CZ121" s="1116"/>
      <c r="DA121" s="1116"/>
      <c r="DB121" s="1116"/>
      <c r="DC121" s="1116"/>
      <c r="DD121" s="1116"/>
      <c r="DE121" s="1116"/>
      <c r="DF121" s="1117"/>
      <c r="DG121" s="1014" t="s">
        <v>433</v>
      </c>
      <c r="DH121" s="1015"/>
      <c r="DI121" s="1015"/>
      <c r="DJ121" s="1015"/>
      <c r="DK121" s="1015"/>
      <c r="DL121" s="1015" t="s">
        <v>460</v>
      </c>
      <c r="DM121" s="1015"/>
      <c r="DN121" s="1015"/>
      <c r="DO121" s="1015"/>
      <c r="DP121" s="1015"/>
      <c r="DQ121" s="1015" t="s">
        <v>433</v>
      </c>
      <c r="DR121" s="1015"/>
      <c r="DS121" s="1015"/>
      <c r="DT121" s="1015"/>
      <c r="DU121" s="1015"/>
      <c r="DV121" s="1016" t="s">
        <v>460</v>
      </c>
      <c r="DW121" s="1016"/>
      <c r="DX121" s="1016"/>
      <c r="DY121" s="1016"/>
      <c r="DZ121" s="1017"/>
    </row>
    <row r="122" spans="1:130" s="247" customFormat="1" ht="26.25" customHeight="1" x14ac:dyDescent="0.15">
      <c r="A122" s="1154"/>
      <c r="B122" s="1041"/>
      <c r="C122" s="1011" t="s">
        <v>448</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434</v>
      </c>
      <c r="AB122" s="1054"/>
      <c r="AC122" s="1054"/>
      <c r="AD122" s="1054"/>
      <c r="AE122" s="1055"/>
      <c r="AF122" s="1056" t="s">
        <v>460</v>
      </c>
      <c r="AG122" s="1054"/>
      <c r="AH122" s="1054"/>
      <c r="AI122" s="1054"/>
      <c r="AJ122" s="1055"/>
      <c r="AK122" s="1056" t="s">
        <v>125</v>
      </c>
      <c r="AL122" s="1054"/>
      <c r="AM122" s="1054"/>
      <c r="AN122" s="1054"/>
      <c r="AO122" s="1055"/>
      <c r="AP122" s="1057" t="s">
        <v>433</v>
      </c>
      <c r="AQ122" s="1058"/>
      <c r="AR122" s="1058"/>
      <c r="AS122" s="1058"/>
      <c r="AT122" s="1059"/>
      <c r="AU122" s="1087"/>
      <c r="AV122" s="1088"/>
      <c r="AW122" s="1088"/>
      <c r="AX122" s="1088"/>
      <c r="AY122" s="1089"/>
      <c r="AZ122" s="1069" t="s">
        <v>471</v>
      </c>
      <c r="BA122" s="1060"/>
      <c r="BB122" s="1060"/>
      <c r="BC122" s="1060"/>
      <c r="BD122" s="1060"/>
      <c r="BE122" s="1060"/>
      <c r="BF122" s="1060"/>
      <c r="BG122" s="1060"/>
      <c r="BH122" s="1060"/>
      <c r="BI122" s="1060"/>
      <c r="BJ122" s="1060"/>
      <c r="BK122" s="1060"/>
      <c r="BL122" s="1060"/>
      <c r="BM122" s="1060"/>
      <c r="BN122" s="1060"/>
      <c r="BO122" s="1060"/>
      <c r="BP122" s="1061"/>
      <c r="BQ122" s="1092">
        <v>1797488</v>
      </c>
      <c r="BR122" s="1093"/>
      <c r="BS122" s="1093"/>
      <c r="BT122" s="1093"/>
      <c r="BU122" s="1093"/>
      <c r="BV122" s="1093">
        <v>1811146</v>
      </c>
      <c r="BW122" s="1093"/>
      <c r="BX122" s="1093"/>
      <c r="BY122" s="1093"/>
      <c r="BZ122" s="1093"/>
      <c r="CA122" s="1093">
        <v>1704287</v>
      </c>
      <c r="CB122" s="1093"/>
      <c r="CC122" s="1093"/>
      <c r="CD122" s="1093"/>
      <c r="CE122" s="1093"/>
      <c r="CF122" s="1113">
        <v>128.19999999999999</v>
      </c>
      <c r="CG122" s="1114"/>
      <c r="CH122" s="1114"/>
      <c r="CI122" s="1114"/>
      <c r="CJ122" s="1114"/>
      <c r="CK122" s="1105"/>
      <c r="CL122" s="1106"/>
      <c r="CM122" s="1106"/>
      <c r="CN122" s="1106"/>
      <c r="CO122" s="1107"/>
      <c r="CP122" s="1115" t="s">
        <v>472</v>
      </c>
      <c r="CQ122" s="1116"/>
      <c r="CR122" s="1116"/>
      <c r="CS122" s="1116"/>
      <c r="CT122" s="1116"/>
      <c r="CU122" s="1116"/>
      <c r="CV122" s="1116"/>
      <c r="CW122" s="1116"/>
      <c r="CX122" s="1116"/>
      <c r="CY122" s="1116"/>
      <c r="CZ122" s="1116"/>
      <c r="DA122" s="1116"/>
      <c r="DB122" s="1116"/>
      <c r="DC122" s="1116"/>
      <c r="DD122" s="1116"/>
      <c r="DE122" s="1116"/>
      <c r="DF122" s="1117"/>
      <c r="DG122" s="1014" t="s">
        <v>433</v>
      </c>
      <c r="DH122" s="1015"/>
      <c r="DI122" s="1015"/>
      <c r="DJ122" s="1015"/>
      <c r="DK122" s="1015"/>
      <c r="DL122" s="1015" t="s">
        <v>434</v>
      </c>
      <c r="DM122" s="1015"/>
      <c r="DN122" s="1015"/>
      <c r="DO122" s="1015"/>
      <c r="DP122" s="1015"/>
      <c r="DQ122" s="1015" t="s">
        <v>125</v>
      </c>
      <c r="DR122" s="1015"/>
      <c r="DS122" s="1015"/>
      <c r="DT122" s="1015"/>
      <c r="DU122" s="1015"/>
      <c r="DV122" s="1016" t="s">
        <v>433</v>
      </c>
      <c r="DW122" s="1016"/>
      <c r="DX122" s="1016"/>
      <c r="DY122" s="1016"/>
      <c r="DZ122" s="1017"/>
    </row>
    <row r="123" spans="1:130" s="247" customFormat="1" ht="26.25" customHeight="1" x14ac:dyDescent="0.15">
      <c r="A123" s="1154"/>
      <c r="B123" s="1041"/>
      <c r="C123" s="1011" t="s">
        <v>455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433</v>
      </c>
      <c r="AB123" s="1054"/>
      <c r="AC123" s="1054"/>
      <c r="AD123" s="1054"/>
      <c r="AE123" s="1055"/>
      <c r="AF123" s="1056" t="s">
        <v>433</v>
      </c>
      <c r="AG123" s="1054"/>
      <c r="AH123" s="1054"/>
      <c r="AI123" s="1054"/>
      <c r="AJ123" s="1055"/>
      <c r="AK123" s="1056" t="s">
        <v>436</v>
      </c>
      <c r="AL123" s="1054"/>
      <c r="AM123" s="1054"/>
      <c r="AN123" s="1054"/>
      <c r="AO123" s="1055"/>
      <c r="AP123" s="1057" t="s">
        <v>433</v>
      </c>
      <c r="AQ123" s="1058"/>
      <c r="AR123" s="1058"/>
      <c r="AS123" s="1058"/>
      <c r="AT123" s="1059"/>
      <c r="AU123" s="1090"/>
      <c r="AV123" s="1091"/>
      <c r="AW123" s="1091"/>
      <c r="AX123" s="1091"/>
      <c r="AY123" s="1091"/>
      <c r="AZ123" s="278" t="s">
        <v>185</v>
      </c>
      <c r="BA123" s="278"/>
      <c r="BB123" s="278"/>
      <c r="BC123" s="278"/>
      <c r="BD123" s="278"/>
      <c r="BE123" s="278"/>
      <c r="BF123" s="278"/>
      <c r="BG123" s="278"/>
      <c r="BH123" s="278"/>
      <c r="BI123" s="278"/>
      <c r="BJ123" s="278"/>
      <c r="BK123" s="278"/>
      <c r="BL123" s="278"/>
      <c r="BM123" s="278"/>
      <c r="BN123" s="278"/>
      <c r="BO123" s="1070" t="s">
        <v>473</v>
      </c>
      <c r="BP123" s="1101"/>
      <c r="BQ123" s="1160">
        <v>3985395</v>
      </c>
      <c r="BR123" s="1161"/>
      <c r="BS123" s="1161"/>
      <c r="BT123" s="1161"/>
      <c r="BU123" s="1161"/>
      <c r="BV123" s="1161">
        <v>4102959</v>
      </c>
      <c r="BW123" s="1161"/>
      <c r="BX123" s="1161"/>
      <c r="BY123" s="1161"/>
      <c r="BZ123" s="1161"/>
      <c r="CA123" s="1161">
        <v>4143542</v>
      </c>
      <c r="CB123" s="1161"/>
      <c r="CC123" s="1161"/>
      <c r="CD123" s="1161"/>
      <c r="CE123" s="1161"/>
      <c r="CF123" s="1094"/>
      <c r="CG123" s="1095"/>
      <c r="CH123" s="1095"/>
      <c r="CI123" s="1095"/>
      <c r="CJ123" s="1096"/>
      <c r="CK123" s="1105"/>
      <c r="CL123" s="1106"/>
      <c r="CM123" s="1106"/>
      <c r="CN123" s="1106"/>
      <c r="CO123" s="1107"/>
      <c r="CP123" s="1115" t="s">
        <v>474</v>
      </c>
      <c r="CQ123" s="1116"/>
      <c r="CR123" s="1116"/>
      <c r="CS123" s="1116"/>
      <c r="CT123" s="1116"/>
      <c r="CU123" s="1116"/>
      <c r="CV123" s="1116"/>
      <c r="CW123" s="1116"/>
      <c r="CX123" s="1116"/>
      <c r="CY123" s="1116"/>
      <c r="CZ123" s="1116"/>
      <c r="DA123" s="1116"/>
      <c r="DB123" s="1116"/>
      <c r="DC123" s="1116"/>
      <c r="DD123" s="1116"/>
      <c r="DE123" s="1116"/>
      <c r="DF123" s="1117"/>
      <c r="DG123" s="1053" t="s">
        <v>433</v>
      </c>
      <c r="DH123" s="1054"/>
      <c r="DI123" s="1054"/>
      <c r="DJ123" s="1054"/>
      <c r="DK123" s="1055"/>
      <c r="DL123" s="1056" t="s">
        <v>125</v>
      </c>
      <c r="DM123" s="1054"/>
      <c r="DN123" s="1054"/>
      <c r="DO123" s="1054"/>
      <c r="DP123" s="1055"/>
      <c r="DQ123" s="1056" t="s">
        <v>125</v>
      </c>
      <c r="DR123" s="1054"/>
      <c r="DS123" s="1054"/>
      <c r="DT123" s="1054"/>
      <c r="DU123" s="1055"/>
      <c r="DV123" s="1057" t="s">
        <v>433</v>
      </c>
      <c r="DW123" s="1058"/>
      <c r="DX123" s="1058"/>
      <c r="DY123" s="1058"/>
      <c r="DZ123" s="1059"/>
    </row>
    <row r="124" spans="1:130" s="247" customFormat="1" ht="26.25" customHeight="1" thickBot="1" x14ac:dyDescent="0.2">
      <c r="A124" s="1154"/>
      <c r="B124" s="1041"/>
      <c r="C124" s="1011" t="s">
        <v>458</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433</v>
      </c>
      <c r="AB124" s="1054"/>
      <c r="AC124" s="1054"/>
      <c r="AD124" s="1054"/>
      <c r="AE124" s="1055"/>
      <c r="AF124" s="1056" t="s">
        <v>433</v>
      </c>
      <c r="AG124" s="1054"/>
      <c r="AH124" s="1054"/>
      <c r="AI124" s="1054"/>
      <c r="AJ124" s="1055"/>
      <c r="AK124" s="1056" t="s">
        <v>125</v>
      </c>
      <c r="AL124" s="1054"/>
      <c r="AM124" s="1054"/>
      <c r="AN124" s="1054"/>
      <c r="AO124" s="1055"/>
      <c r="AP124" s="1057" t="s">
        <v>433</v>
      </c>
      <c r="AQ124" s="1058"/>
      <c r="AR124" s="1058"/>
      <c r="AS124" s="1058"/>
      <c r="AT124" s="1059"/>
      <c r="AU124" s="1156" t="s">
        <v>475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433</v>
      </c>
      <c r="BR124" s="1123"/>
      <c r="BS124" s="1123"/>
      <c r="BT124" s="1123"/>
      <c r="BU124" s="1123"/>
      <c r="BV124" s="1123" t="s">
        <v>433</v>
      </c>
      <c r="BW124" s="1123"/>
      <c r="BX124" s="1123"/>
      <c r="BY124" s="1123"/>
      <c r="BZ124" s="1123"/>
      <c r="CA124" s="1123" t="s">
        <v>433</v>
      </c>
      <c r="CB124" s="1123"/>
      <c r="CC124" s="1123"/>
      <c r="CD124" s="1123"/>
      <c r="CE124" s="1123"/>
      <c r="CF124" s="1124"/>
      <c r="CG124" s="1125"/>
      <c r="CH124" s="1125"/>
      <c r="CI124" s="1125"/>
      <c r="CJ124" s="1126"/>
      <c r="CK124" s="1108"/>
      <c r="CL124" s="1108"/>
      <c r="CM124" s="1108"/>
      <c r="CN124" s="1108"/>
      <c r="CO124" s="1109"/>
      <c r="CP124" s="1115" t="s">
        <v>476</v>
      </c>
      <c r="CQ124" s="1116"/>
      <c r="CR124" s="1116"/>
      <c r="CS124" s="1116"/>
      <c r="CT124" s="1116"/>
      <c r="CU124" s="1116"/>
      <c r="CV124" s="1116"/>
      <c r="CW124" s="1116"/>
      <c r="CX124" s="1116"/>
      <c r="CY124" s="1116"/>
      <c r="CZ124" s="1116"/>
      <c r="DA124" s="1116"/>
      <c r="DB124" s="1116"/>
      <c r="DC124" s="1116"/>
      <c r="DD124" s="1116"/>
      <c r="DE124" s="1116"/>
      <c r="DF124" s="1117"/>
      <c r="DG124" s="1100" t="s">
        <v>433</v>
      </c>
      <c r="DH124" s="1079"/>
      <c r="DI124" s="1079"/>
      <c r="DJ124" s="1079"/>
      <c r="DK124" s="1080"/>
      <c r="DL124" s="1078" t="s">
        <v>433</v>
      </c>
      <c r="DM124" s="1079"/>
      <c r="DN124" s="1079"/>
      <c r="DO124" s="1079"/>
      <c r="DP124" s="1080"/>
      <c r="DQ124" s="1078" t="s">
        <v>433</v>
      </c>
      <c r="DR124" s="1079"/>
      <c r="DS124" s="1079"/>
      <c r="DT124" s="1079"/>
      <c r="DU124" s="1080"/>
      <c r="DV124" s="1081" t="s">
        <v>125</v>
      </c>
      <c r="DW124" s="1082"/>
      <c r="DX124" s="1082"/>
      <c r="DY124" s="1082"/>
      <c r="DZ124" s="1083"/>
    </row>
    <row r="125" spans="1:130" s="247" customFormat="1" ht="26.25" customHeight="1" x14ac:dyDescent="0.15">
      <c r="A125" s="1154"/>
      <c r="B125" s="1041"/>
      <c r="C125" s="1011" t="s">
        <v>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433</v>
      </c>
      <c r="AB125" s="1054"/>
      <c r="AC125" s="1054"/>
      <c r="AD125" s="1054"/>
      <c r="AE125" s="1055"/>
      <c r="AF125" s="1056" t="s">
        <v>125</v>
      </c>
      <c r="AG125" s="1054"/>
      <c r="AH125" s="1054"/>
      <c r="AI125" s="1054"/>
      <c r="AJ125" s="1055"/>
      <c r="AK125" s="1056" t="s">
        <v>433</v>
      </c>
      <c r="AL125" s="1054"/>
      <c r="AM125" s="1054"/>
      <c r="AN125" s="1054"/>
      <c r="AO125" s="1055"/>
      <c r="AP125" s="1057" t="s">
        <v>433</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477</v>
      </c>
      <c r="CL125" s="1103"/>
      <c r="CM125" s="1103"/>
      <c r="CN125" s="1103"/>
      <c r="CO125" s="1104"/>
      <c r="CP125" s="1035" t="s">
        <v>478</v>
      </c>
      <c r="CQ125" s="984"/>
      <c r="CR125" s="984"/>
      <c r="CS125" s="984"/>
      <c r="CT125" s="984"/>
      <c r="CU125" s="984"/>
      <c r="CV125" s="984"/>
      <c r="CW125" s="984"/>
      <c r="CX125" s="984"/>
      <c r="CY125" s="984"/>
      <c r="CZ125" s="984"/>
      <c r="DA125" s="984"/>
      <c r="DB125" s="984"/>
      <c r="DC125" s="984"/>
      <c r="DD125" s="984"/>
      <c r="DE125" s="984"/>
      <c r="DF125" s="985"/>
      <c r="DG125" s="1021" t="s">
        <v>433</v>
      </c>
      <c r="DH125" s="1022"/>
      <c r="DI125" s="1022"/>
      <c r="DJ125" s="1022"/>
      <c r="DK125" s="1022"/>
      <c r="DL125" s="1022" t="s">
        <v>433</v>
      </c>
      <c r="DM125" s="1022"/>
      <c r="DN125" s="1022"/>
      <c r="DO125" s="1022"/>
      <c r="DP125" s="1022"/>
      <c r="DQ125" s="1022" t="s">
        <v>125</v>
      </c>
      <c r="DR125" s="1022"/>
      <c r="DS125" s="1022"/>
      <c r="DT125" s="1022"/>
      <c r="DU125" s="1022"/>
      <c r="DV125" s="1023" t="s">
        <v>433</v>
      </c>
      <c r="DW125" s="1023"/>
      <c r="DX125" s="1023"/>
      <c r="DY125" s="1023"/>
      <c r="DZ125" s="1024"/>
    </row>
    <row r="126" spans="1:130" s="247" customFormat="1" ht="26.25" customHeight="1" thickBot="1" x14ac:dyDescent="0.2">
      <c r="A126" s="1154"/>
      <c r="B126" s="1041"/>
      <c r="C126" s="1011" t="s">
        <v>463</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125</v>
      </c>
      <c r="AB126" s="1054"/>
      <c r="AC126" s="1054"/>
      <c r="AD126" s="1054"/>
      <c r="AE126" s="1055"/>
      <c r="AF126" s="1056" t="s">
        <v>433</v>
      </c>
      <c r="AG126" s="1054"/>
      <c r="AH126" s="1054"/>
      <c r="AI126" s="1054"/>
      <c r="AJ126" s="1055"/>
      <c r="AK126" s="1056" t="s">
        <v>433</v>
      </c>
      <c r="AL126" s="1054"/>
      <c r="AM126" s="1054"/>
      <c r="AN126" s="1054"/>
      <c r="AO126" s="1055"/>
      <c r="AP126" s="1057" t="s">
        <v>433</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479</v>
      </c>
      <c r="CQ126" s="1045"/>
      <c r="CR126" s="1045"/>
      <c r="CS126" s="1045"/>
      <c r="CT126" s="1045"/>
      <c r="CU126" s="1045"/>
      <c r="CV126" s="1045"/>
      <c r="CW126" s="1045"/>
      <c r="CX126" s="1045"/>
      <c r="CY126" s="1045"/>
      <c r="CZ126" s="1045"/>
      <c r="DA126" s="1045"/>
      <c r="DB126" s="1045"/>
      <c r="DC126" s="1045"/>
      <c r="DD126" s="1045"/>
      <c r="DE126" s="1045"/>
      <c r="DF126" s="1046"/>
      <c r="DG126" s="1014" t="s">
        <v>433</v>
      </c>
      <c r="DH126" s="1015"/>
      <c r="DI126" s="1015"/>
      <c r="DJ126" s="1015"/>
      <c r="DK126" s="1015"/>
      <c r="DL126" s="1015" t="s">
        <v>433</v>
      </c>
      <c r="DM126" s="1015"/>
      <c r="DN126" s="1015"/>
      <c r="DO126" s="1015"/>
      <c r="DP126" s="1015"/>
      <c r="DQ126" s="1015" t="s">
        <v>433</v>
      </c>
      <c r="DR126" s="1015"/>
      <c r="DS126" s="1015"/>
      <c r="DT126" s="1015"/>
      <c r="DU126" s="1015"/>
      <c r="DV126" s="1016" t="s">
        <v>433</v>
      </c>
      <c r="DW126" s="1016"/>
      <c r="DX126" s="1016"/>
      <c r="DY126" s="1016"/>
      <c r="DZ126" s="1017"/>
    </row>
    <row r="127" spans="1:130" s="247" customFormat="1" ht="26.25" customHeight="1" x14ac:dyDescent="0.15">
      <c r="A127" s="1155"/>
      <c r="B127" s="1043"/>
      <c r="C127" s="1097" t="s">
        <v>480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125</v>
      </c>
      <c r="AB127" s="1054"/>
      <c r="AC127" s="1054"/>
      <c r="AD127" s="1054"/>
      <c r="AE127" s="1055"/>
      <c r="AF127" s="1056" t="s">
        <v>433</v>
      </c>
      <c r="AG127" s="1054"/>
      <c r="AH127" s="1054"/>
      <c r="AI127" s="1054"/>
      <c r="AJ127" s="1055"/>
      <c r="AK127" s="1056" t="s">
        <v>125</v>
      </c>
      <c r="AL127" s="1054"/>
      <c r="AM127" s="1054"/>
      <c r="AN127" s="1054"/>
      <c r="AO127" s="1055"/>
      <c r="AP127" s="1057" t="s">
        <v>433</v>
      </c>
      <c r="AQ127" s="1058"/>
      <c r="AR127" s="1058"/>
      <c r="AS127" s="1058"/>
      <c r="AT127" s="1059"/>
      <c r="AU127" s="283"/>
      <c r="AV127" s="283"/>
      <c r="AW127" s="283"/>
      <c r="AX127" s="1127" t="s">
        <v>481</v>
      </c>
      <c r="AY127" s="1128"/>
      <c r="AZ127" s="1128"/>
      <c r="BA127" s="1128"/>
      <c r="BB127" s="1128"/>
      <c r="BC127" s="1128"/>
      <c r="BD127" s="1128"/>
      <c r="BE127" s="1129"/>
      <c r="BF127" s="1130" t="s">
        <v>482</v>
      </c>
      <c r="BG127" s="1128"/>
      <c r="BH127" s="1128"/>
      <c r="BI127" s="1128"/>
      <c r="BJ127" s="1128"/>
      <c r="BK127" s="1128"/>
      <c r="BL127" s="1129"/>
      <c r="BM127" s="1130" t="s">
        <v>483</v>
      </c>
      <c r="BN127" s="1128"/>
      <c r="BO127" s="1128"/>
      <c r="BP127" s="1128"/>
      <c r="BQ127" s="1128"/>
      <c r="BR127" s="1128"/>
      <c r="BS127" s="1129"/>
      <c r="BT127" s="1130" t="s">
        <v>484</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485</v>
      </c>
      <c r="CQ127" s="1045"/>
      <c r="CR127" s="1045"/>
      <c r="CS127" s="1045"/>
      <c r="CT127" s="1045"/>
      <c r="CU127" s="1045"/>
      <c r="CV127" s="1045"/>
      <c r="CW127" s="1045"/>
      <c r="CX127" s="1045"/>
      <c r="CY127" s="1045"/>
      <c r="CZ127" s="1045"/>
      <c r="DA127" s="1045"/>
      <c r="DB127" s="1045"/>
      <c r="DC127" s="1045"/>
      <c r="DD127" s="1045"/>
      <c r="DE127" s="1045"/>
      <c r="DF127" s="1046"/>
      <c r="DG127" s="1014" t="s">
        <v>433</v>
      </c>
      <c r="DH127" s="1015"/>
      <c r="DI127" s="1015"/>
      <c r="DJ127" s="1015"/>
      <c r="DK127" s="1015"/>
      <c r="DL127" s="1015" t="s">
        <v>125</v>
      </c>
      <c r="DM127" s="1015"/>
      <c r="DN127" s="1015"/>
      <c r="DO127" s="1015"/>
      <c r="DP127" s="1015"/>
      <c r="DQ127" s="1015" t="s">
        <v>125</v>
      </c>
      <c r="DR127" s="1015"/>
      <c r="DS127" s="1015"/>
      <c r="DT127" s="1015"/>
      <c r="DU127" s="1015"/>
      <c r="DV127" s="1016" t="s">
        <v>125</v>
      </c>
      <c r="DW127" s="1016"/>
      <c r="DX127" s="1016"/>
      <c r="DY127" s="1016"/>
      <c r="DZ127" s="1017"/>
    </row>
    <row r="128" spans="1:130" s="247" customFormat="1" ht="26.25" customHeight="1" thickBot="1" x14ac:dyDescent="0.2">
      <c r="A128" s="1138" t="s">
        <v>486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487</v>
      </c>
      <c r="X128" s="1140"/>
      <c r="Y128" s="1140"/>
      <c r="Z128" s="1141"/>
      <c r="AA128" s="1142" t="s">
        <v>125</v>
      </c>
      <c r="AB128" s="1143"/>
      <c r="AC128" s="1143"/>
      <c r="AD128" s="1143"/>
      <c r="AE128" s="1144"/>
      <c r="AF128" s="1145" t="s">
        <v>125</v>
      </c>
      <c r="AG128" s="1143"/>
      <c r="AH128" s="1143"/>
      <c r="AI128" s="1143"/>
      <c r="AJ128" s="1144"/>
      <c r="AK128" s="1145" t="s">
        <v>125</v>
      </c>
      <c r="AL128" s="1143"/>
      <c r="AM128" s="1143"/>
      <c r="AN128" s="1143"/>
      <c r="AO128" s="1144"/>
      <c r="AP128" s="1146"/>
      <c r="AQ128" s="1147"/>
      <c r="AR128" s="1147"/>
      <c r="AS128" s="1147"/>
      <c r="AT128" s="1148"/>
      <c r="AU128" s="283"/>
      <c r="AV128" s="283"/>
      <c r="AW128" s="283"/>
      <c r="AX128" s="983" t="s">
        <v>488</v>
      </c>
      <c r="AY128" s="984"/>
      <c r="AZ128" s="984"/>
      <c r="BA128" s="984"/>
      <c r="BB128" s="984"/>
      <c r="BC128" s="984"/>
      <c r="BD128" s="984"/>
      <c r="BE128" s="985"/>
      <c r="BF128" s="1149" t="s">
        <v>433</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489</v>
      </c>
      <c r="CQ128" s="1132"/>
      <c r="CR128" s="1132"/>
      <c r="CS128" s="1132"/>
      <c r="CT128" s="1132"/>
      <c r="CU128" s="1132"/>
      <c r="CV128" s="1132"/>
      <c r="CW128" s="1132"/>
      <c r="CX128" s="1132"/>
      <c r="CY128" s="1132"/>
      <c r="CZ128" s="1132"/>
      <c r="DA128" s="1132"/>
      <c r="DB128" s="1132"/>
      <c r="DC128" s="1132"/>
      <c r="DD128" s="1132"/>
      <c r="DE128" s="1132"/>
      <c r="DF128" s="1133"/>
      <c r="DG128" s="1134" t="s">
        <v>125</v>
      </c>
      <c r="DH128" s="1135"/>
      <c r="DI128" s="1135"/>
      <c r="DJ128" s="1135"/>
      <c r="DK128" s="1135"/>
      <c r="DL128" s="1135" t="s">
        <v>490</v>
      </c>
      <c r="DM128" s="1135"/>
      <c r="DN128" s="1135"/>
      <c r="DO128" s="1135"/>
      <c r="DP128" s="1135"/>
      <c r="DQ128" s="1135" t="s">
        <v>125</v>
      </c>
      <c r="DR128" s="1135"/>
      <c r="DS128" s="1135"/>
      <c r="DT128" s="1135"/>
      <c r="DU128" s="1135"/>
      <c r="DV128" s="1136" t="s">
        <v>125</v>
      </c>
      <c r="DW128" s="1136"/>
      <c r="DX128" s="1136"/>
      <c r="DY128" s="1136"/>
      <c r="DZ128" s="1137"/>
    </row>
    <row r="129" spans="1:131" s="247" customFormat="1" ht="26.25" customHeight="1" x14ac:dyDescent="0.15">
      <c r="A129" s="1025" t="s">
        <v>105</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491</v>
      </c>
      <c r="X129" s="1169"/>
      <c r="Y129" s="1169"/>
      <c r="Z129" s="1170"/>
      <c r="AA129" s="1053">
        <v>1562805</v>
      </c>
      <c r="AB129" s="1054"/>
      <c r="AC129" s="1054"/>
      <c r="AD129" s="1054"/>
      <c r="AE129" s="1055"/>
      <c r="AF129" s="1056">
        <v>1541142</v>
      </c>
      <c r="AG129" s="1054"/>
      <c r="AH129" s="1054"/>
      <c r="AI129" s="1054"/>
      <c r="AJ129" s="1055"/>
      <c r="AK129" s="1056">
        <v>1508805</v>
      </c>
      <c r="AL129" s="1054"/>
      <c r="AM129" s="1054"/>
      <c r="AN129" s="1054"/>
      <c r="AO129" s="1055"/>
      <c r="AP129" s="1171"/>
      <c r="AQ129" s="1172"/>
      <c r="AR129" s="1172"/>
      <c r="AS129" s="1172"/>
      <c r="AT129" s="1173"/>
      <c r="AU129" s="285"/>
      <c r="AV129" s="285"/>
      <c r="AW129" s="285"/>
      <c r="AX129" s="1162" t="s">
        <v>492</v>
      </c>
      <c r="AY129" s="1045"/>
      <c r="AZ129" s="1045"/>
      <c r="BA129" s="1045"/>
      <c r="BB129" s="1045"/>
      <c r="BC129" s="1045"/>
      <c r="BD129" s="1045"/>
      <c r="BE129" s="1046"/>
      <c r="BF129" s="1163" t="s">
        <v>125</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494</v>
      </c>
      <c r="X130" s="1169"/>
      <c r="Y130" s="1169"/>
      <c r="Z130" s="1170"/>
      <c r="AA130" s="1053">
        <v>187666</v>
      </c>
      <c r="AB130" s="1054"/>
      <c r="AC130" s="1054"/>
      <c r="AD130" s="1054"/>
      <c r="AE130" s="1055"/>
      <c r="AF130" s="1056">
        <v>194478</v>
      </c>
      <c r="AG130" s="1054"/>
      <c r="AH130" s="1054"/>
      <c r="AI130" s="1054"/>
      <c r="AJ130" s="1055"/>
      <c r="AK130" s="1056">
        <v>179841</v>
      </c>
      <c r="AL130" s="1054"/>
      <c r="AM130" s="1054"/>
      <c r="AN130" s="1054"/>
      <c r="AO130" s="1055"/>
      <c r="AP130" s="1171"/>
      <c r="AQ130" s="1172"/>
      <c r="AR130" s="1172"/>
      <c r="AS130" s="1172"/>
      <c r="AT130" s="1173"/>
      <c r="AU130" s="285"/>
      <c r="AV130" s="285"/>
      <c r="AW130" s="285"/>
      <c r="AX130" s="1162" t="s">
        <v>495</v>
      </c>
      <c r="AY130" s="1045"/>
      <c r="AZ130" s="1045"/>
      <c r="BA130" s="1045"/>
      <c r="BB130" s="1045"/>
      <c r="BC130" s="1045"/>
      <c r="BD130" s="1045"/>
      <c r="BE130" s="1046"/>
      <c r="BF130" s="1199">
        <v>2.2000000000000002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496</v>
      </c>
      <c r="X131" s="1207"/>
      <c r="Y131" s="1207"/>
      <c r="Z131" s="1208"/>
      <c r="AA131" s="1100">
        <v>1375139</v>
      </c>
      <c r="AB131" s="1079"/>
      <c r="AC131" s="1079"/>
      <c r="AD131" s="1079"/>
      <c r="AE131" s="1080"/>
      <c r="AF131" s="1078">
        <v>1346664</v>
      </c>
      <c r="AG131" s="1079"/>
      <c r="AH131" s="1079"/>
      <c r="AI131" s="1079"/>
      <c r="AJ131" s="1080"/>
      <c r="AK131" s="1078">
        <v>1328964</v>
      </c>
      <c r="AL131" s="1079"/>
      <c r="AM131" s="1079"/>
      <c r="AN131" s="1079"/>
      <c r="AO131" s="1080"/>
      <c r="AP131" s="1209"/>
      <c r="AQ131" s="1210"/>
      <c r="AR131" s="1210"/>
      <c r="AS131" s="1210"/>
      <c r="AT131" s="1211"/>
      <c r="AU131" s="285"/>
      <c r="AV131" s="285"/>
      <c r="AW131" s="285"/>
      <c r="AX131" s="1181" t="s">
        <v>497</v>
      </c>
      <c r="AY131" s="1132"/>
      <c r="AZ131" s="1132"/>
      <c r="BA131" s="1132"/>
      <c r="BB131" s="1132"/>
      <c r="BC131" s="1132"/>
      <c r="BD131" s="1132"/>
      <c r="BE131" s="1133"/>
      <c r="BF131" s="1182" t="s">
        <v>125</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499</v>
      </c>
      <c r="W132" s="1192"/>
      <c r="X132" s="1192"/>
      <c r="Y132" s="1192"/>
      <c r="Z132" s="1193"/>
      <c r="AA132" s="1194">
        <v>1.6764123479999999</v>
      </c>
      <c r="AB132" s="1195"/>
      <c r="AC132" s="1195"/>
      <c r="AD132" s="1195"/>
      <c r="AE132" s="1196"/>
      <c r="AF132" s="1197">
        <v>2.2257964870000002</v>
      </c>
      <c r="AG132" s="1195"/>
      <c r="AH132" s="1195"/>
      <c r="AI132" s="1195"/>
      <c r="AJ132" s="1196"/>
      <c r="AK132" s="1197">
        <v>2.8438693599999998</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500</v>
      </c>
      <c r="W133" s="1175"/>
      <c r="X133" s="1175"/>
      <c r="Y133" s="1175"/>
      <c r="Z133" s="1176"/>
      <c r="AA133" s="1177">
        <v>2.1</v>
      </c>
      <c r="AB133" s="1178"/>
      <c r="AC133" s="1178"/>
      <c r="AD133" s="1178"/>
      <c r="AE133" s="1179"/>
      <c r="AF133" s="1177">
        <v>1.9</v>
      </c>
      <c r="AG133" s="1178"/>
      <c r="AH133" s="1178"/>
      <c r="AI133" s="1178"/>
      <c r="AJ133" s="1179"/>
      <c r="AK133" s="1177">
        <v>2.2000000000000002</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yg5ve/fyQuSbfh4RfNBuw3b9X3eKD/cugeDN3FqcL0terxj81Pgv2712lCbjQehD5cHbtwzbzeRC/6HtA6sDw==" saltValue="JOENpApXFem7Gvsqi1jv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F5GLesalPcV+XR5RCCrjUVQ8RWAOEvtbIVvb0NGwHxIp8avjQQhy6fQJgf5H8S8ynpi01WZYm9e0vgde3Ecig==" saltValue="TBVqKAtPrnOqEJ/qGQ+8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1XIc4EsubwpS1XZZWJ+Ycu1FBKOjlEiSvORtTsJQN2gNlNodSUIRVBWkSgol3cTBYYcR14rPWvJBz/LW11E4Q==" saltValue="YTVbRhVhVDZj1V50ElDA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509</v>
      </c>
      <c r="AL9" s="1218"/>
      <c r="AM9" s="1218"/>
      <c r="AN9" s="1219"/>
      <c r="AO9" s="313">
        <v>436444</v>
      </c>
      <c r="AP9" s="313">
        <v>157960</v>
      </c>
      <c r="AQ9" s="314">
        <v>198046</v>
      </c>
      <c r="AR9" s="315">
        <v>-20.2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510</v>
      </c>
      <c r="AL10" s="1218"/>
      <c r="AM10" s="1218"/>
      <c r="AN10" s="1219"/>
      <c r="AO10" s="316">
        <v>30581</v>
      </c>
      <c r="AP10" s="316">
        <v>11068</v>
      </c>
      <c r="AQ10" s="317">
        <v>23470</v>
      </c>
      <c r="AR10" s="318">
        <v>-52.8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511</v>
      </c>
      <c r="AL11" s="1218"/>
      <c r="AM11" s="1218"/>
      <c r="AN11" s="1219"/>
      <c r="AO11" s="316">
        <v>80471</v>
      </c>
      <c r="AP11" s="316">
        <v>29125</v>
      </c>
      <c r="AQ11" s="317">
        <v>31217</v>
      </c>
      <c r="AR11" s="318">
        <v>-6.7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512</v>
      </c>
      <c r="AL12" s="1218"/>
      <c r="AM12" s="1218"/>
      <c r="AN12" s="1219"/>
      <c r="AO12" s="316" t="s">
        <v>513</v>
      </c>
      <c r="AP12" s="316" t="s">
        <v>513</v>
      </c>
      <c r="AQ12" s="317">
        <v>3147</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514</v>
      </c>
      <c r="AL13" s="1218"/>
      <c r="AM13" s="1218"/>
      <c r="AN13" s="1219"/>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515</v>
      </c>
      <c r="AL14" s="1218"/>
      <c r="AM14" s="1218"/>
      <c r="AN14" s="1219"/>
      <c r="AO14" s="316">
        <v>60612</v>
      </c>
      <c r="AP14" s="316">
        <v>21937</v>
      </c>
      <c r="AQ14" s="317">
        <v>10757</v>
      </c>
      <c r="AR14" s="318">
        <v>103.9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516</v>
      </c>
      <c r="AL15" s="1218"/>
      <c r="AM15" s="1218"/>
      <c r="AN15" s="1219"/>
      <c r="AO15" s="316">
        <v>6109</v>
      </c>
      <c r="AP15" s="316">
        <v>2211</v>
      </c>
      <c r="AQ15" s="317">
        <v>4810</v>
      </c>
      <c r="AR15" s="318">
        <v>-54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517</v>
      </c>
      <c r="AL16" s="1221"/>
      <c r="AM16" s="1221"/>
      <c r="AN16" s="1222"/>
      <c r="AO16" s="316">
        <v>-51003</v>
      </c>
      <c r="AP16" s="316">
        <v>-18459</v>
      </c>
      <c r="AQ16" s="317">
        <v>-18847</v>
      </c>
      <c r="AR16" s="318">
        <v>-2.1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185</v>
      </c>
      <c r="AL17" s="1221"/>
      <c r="AM17" s="1221"/>
      <c r="AN17" s="1222"/>
      <c r="AO17" s="316">
        <v>563214</v>
      </c>
      <c r="AP17" s="316">
        <v>203841</v>
      </c>
      <c r="AQ17" s="317">
        <v>252599</v>
      </c>
      <c r="AR17" s="318">
        <v>-19.3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522</v>
      </c>
      <c r="AL21" s="1213"/>
      <c r="AM21" s="1213"/>
      <c r="AN21" s="1214"/>
      <c r="AO21" s="328">
        <v>19.54</v>
      </c>
      <c r="AP21" s="329">
        <v>22.36</v>
      </c>
      <c r="AQ21" s="330">
        <v>-2.82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523</v>
      </c>
      <c r="AL22" s="1213"/>
      <c r="AM22" s="1213"/>
      <c r="AN22" s="1214"/>
      <c r="AO22" s="333">
        <v>99.5</v>
      </c>
      <c r="AP22" s="334">
        <v>95.6</v>
      </c>
      <c r="AQ22" s="335">
        <v>3.9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527</v>
      </c>
      <c r="AL32" s="1229"/>
      <c r="AM32" s="1229"/>
      <c r="AN32" s="1230"/>
      <c r="AO32" s="343">
        <v>174338</v>
      </c>
      <c r="AP32" s="343">
        <v>63097</v>
      </c>
      <c r="AQ32" s="344">
        <v>139617</v>
      </c>
      <c r="AR32" s="345">
        <v>-54.8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528</v>
      </c>
      <c r="AL33" s="1229"/>
      <c r="AM33" s="1229"/>
      <c r="AN33" s="123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529</v>
      </c>
      <c r="AL34" s="1229"/>
      <c r="AM34" s="1229"/>
      <c r="AN34" s="1230"/>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530</v>
      </c>
      <c r="AL35" s="1229"/>
      <c r="AM35" s="1229"/>
      <c r="AN35" s="1230"/>
      <c r="AO35" s="343">
        <v>38634</v>
      </c>
      <c r="AP35" s="343">
        <v>13983</v>
      </c>
      <c r="AQ35" s="344">
        <v>32699</v>
      </c>
      <c r="AR35" s="345">
        <v>-57.2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531</v>
      </c>
      <c r="AL36" s="1229"/>
      <c r="AM36" s="1229"/>
      <c r="AN36" s="1230"/>
      <c r="AO36" s="343">
        <v>4663</v>
      </c>
      <c r="AP36" s="343">
        <v>1688</v>
      </c>
      <c r="AQ36" s="344">
        <v>4068</v>
      </c>
      <c r="AR36" s="345">
        <v>-58.5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532</v>
      </c>
      <c r="AL37" s="1229"/>
      <c r="AM37" s="1229"/>
      <c r="AN37" s="1230"/>
      <c r="AO37" s="343" t="s">
        <v>513</v>
      </c>
      <c r="AP37" s="343" t="s">
        <v>513</v>
      </c>
      <c r="AQ37" s="344">
        <v>1263</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533</v>
      </c>
      <c r="AL38" s="1232"/>
      <c r="AM38" s="1232"/>
      <c r="AN38" s="1233"/>
      <c r="AO38" s="346" t="s">
        <v>513</v>
      </c>
      <c r="AP38" s="346" t="s">
        <v>513</v>
      </c>
      <c r="AQ38" s="347">
        <v>23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534</v>
      </c>
      <c r="AL39" s="1232"/>
      <c r="AM39" s="1232"/>
      <c r="AN39" s="1233"/>
      <c r="AO39" s="343" t="s">
        <v>513</v>
      </c>
      <c r="AP39" s="343" t="s">
        <v>513</v>
      </c>
      <c r="AQ39" s="344">
        <v>-8148</v>
      </c>
      <c r="AR39" s="345" t="s">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535</v>
      </c>
      <c r="AL40" s="1229"/>
      <c r="AM40" s="1229"/>
      <c r="AN40" s="1230"/>
      <c r="AO40" s="343">
        <v>-179841</v>
      </c>
      <c r="AP40" s="343">
        <v>-65089</v>
      </c>
      <c r="AQ40" s="344">
        <v>-124721</v>
      </c>
      <c r="AR40" s="345">
        <v>-47.8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296</v>
      </c>
      <c r="AL41" s="1235"/>
      <c r="AM41" s="1235"/>
      <c r="AN41" s="1236"/>
      <c r="AO41" s="343">
        <v>37794</v>
      </c>
      <c r="AP41" s="343">
        <v>13679</v>
      </c>
      <c r="AQ41" s="344">
        <v>44807</v>
      </c>
      <c r="AR41" s="345">
        <v>-69.5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504</v>
      </c>
      <c r="AN49" s="1225" t="s">
        <v>539</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543716</v>
      </c>
      <c r="AN51" s="365">
        <v>181481</v>
      </c>
      <c r="AO51" s="366">
        <v>-10.3</v>
      </c>
      <c r="AP51" s="367">
        <v>280458</v>
      </c>
      <c r="AQ51" s="368">
        <v>-15.8</v>
      </c>
      <c r="AR51" s="369">
        <v>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151031</v>
      </c>
      <c r="AN52" s="373">
        <v>50411</v>
      </c>
      <c r="AO52" s="374">
        <v>42.1</v>
      </c>
      <c r="AP52" s="375">
        <v>127286</v>
      </c>
      <c r="AQ52" s="376">
        <v>0.4</v>
      </c>
      <c r="AR52" s="377">
        <v>41.7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401218</v>
      </c>
      <c r="AN53" s="365">
        <v>137356</v>
      </c>
      <c r="AO53" s="366">
        <v>-24.3</v>
      </c>
      <c r="AP53" s="367">
        <v>291945</v>
      </c>
      <c r="AQ53" s="368">
        <v>4.0999999999999996</v>
      </c>
      <c r="AR53" s="369">
        <v>-28.4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158312</v>
      </c>
      <c r="AN54" s="373">
        <v>54198</v>
      </c>
      <c r="AO54" s="374">
        <v>7.5</v>
      </c>
      <c r="AP54" s="375">
        <v>127651</v>
      </c>
      <c r="AQ54" s="376">
        <v>0.3</v>
      </c>
      <c r="AR54" s="377">
        <v>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448331</v>
      </c>
      <c r="AN55" s="365">
        <v>156322</v>
      </c>
      <c r="AO55" s="366">
        <v>13.8</v>
      </c>
      <c r="AP55" s="367">
        <v>291173</v>
      </c>
      <c r="AQ55" s="368">
        <v>-0.3</v>
      </c>
      <c r="AR55" s="369">
        <v>14.1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319127</v>
      </c>
      <c r="AN56" s="373">
        <v>111272</v>
      </c>
      <c r="AO56" s="374">
        <v>105.3</v>
      </c>
      <c r="AP56" s="375">
        <v>119071</v>
      </c>
      <c r="AQ56" s="376">
        <v>-6.7</v>
      </c>
      <c r="AR56" s="377">
        <v>112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385342</v>
      </c>
      <c r="AN57" s="365">
        <v>137084</v>
      </c>
      <c r="AO57" s="366">
        <v>-12.3</v>
      </c>
      <c r="AP57" s="367">
        <v>271581</v>
      </c>
      <c r="AQ57" s="368">
        <v>-6.7</v>
      </c>
      <c r="AR57" s="369">
        <v>-5.6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324546</v>
      </c>
      <c r="AN58" s="373">
        <v>115456</v>
      </c>
      <c r="AO58" s="374">
        <v>3.8</v>
      </c>
      <c r="AP58" s="375">
        <v>117844</v>
      </c>
      <c r="AQ58" s="376">
        <v>-1</v>
      </c>
      <c r="AR58" s="377">
        <v>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233286</v>
      </c>
      <c r="AN59" s="365">
        <v>84432</v>
      </c>
      <c r="AO59" s="366">
        <v>-38.4</v>
      </c>
      <c r="AP59" s="367">
        <v>268375</v>
      </c>
      <c r="AQ59" s="368">
        <v>-1.2</v>
      </c>
      <c r="AR59" s="369">
        <v>-37.200000000000003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147290</v>
      </c>
      <c r="AN60" s="373">
        <v>53308</v>
      </c>
      <c r="AO60" s="374">
        <v>-53.8</v>
      </c>
      <c r="AP60" s="375">
        <v>119602</v>
      </c>
      <c r="AQ60" s="376">
        <v>1.5</v>
      </c>
      <c r="AR60" s="377">
        <v>-55.3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402379</v>
      </c>
      <c r="AN61" s="380">
        <v>139335</v>
      </c>
      <c r="AO61" s="381">
        <v>-14.3</v>
      </c>
      <c r="AP61" s="382">
        <v>280706</v>
      </c>
      <c r="AQ61" s="383">
        <v>-4</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220061</v>
      </c>
      <c r="AN62" s="373">
        <v>76929</v>
      </c>
      <c r="AO62" s="374">
        <v>21</v>
      </c>
      <c r="AP62" s="375">
        <v>122291</v>
      </c>
      <c r="AQ62" s="376">
        <v>-1.1000000000000001</v>
      </c>
      <c r="AR62" s="377">
        <v>22.1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rNEPirJy8MEN8o3cpe2ZS/TE6DjIM/9UsCjhLZHwyDEaE521QREsQPIHVgIIIv/i0kp+Hc6zG6cTuK8eS7eOEA==" saltValue="9ggNdWgaXoIxxZjTM9s2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1" spans="125:125" ht="13.5" hidden="1" customHeight="1" x14ac:dyDescent="0.15">
      <c r="DU121" s="291"/>
    </row>
  </sheetData>
  <sheetProtection algorithmName="SHA-512" hashValue="wA7AK3qvIjSL47Kugb5VTcXH1xOZvH8xGzK2TfX0X7kVxbh4o2RIeZlLrPwhx5v7sR7ye7d8JF1SLVs+a807EQ==" saltValue="JfiqMJoZywMZw1NsK7pJ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97"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MrYyhc/apDluf4PD+AIFpQ72FRQXi6JrdFUKGTlxEt58XGq1u3HnMgjsogdYLL/8p66ux28NPeY7O0UY0UNfCA==" saltValue="Yw6tQdWkamHDdZs939wY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53.24</v>
      </c>
      <c r="G47" s="12">
        <v>68.150000000000006</v>
      </c>
      <c r="H47" s="12">
        <v>78.3</v>
      </c>
      <c r="I47" s="12">
        <v>82.95</v>
      </c>
      <c r="J47" s="13">
        <v>88.66</v>
      </c>
    </row>
    <row r="48" spans="2:10" ht="57.75" customHeight="1" x14ac:dyDescent="0.15">
      <c r="B48" s="14"/>
      <c r="C48" s="1239" t="s">
        <v>4</v>
      </c>
      <c r="D48" s="1239"/>
      <c r="E48" s="1240"/>
      <c r="F48" s="15">
        <v>4.5999999999999996</v>
      </c>
      <c r="G48" s="16">
        <v>2.71</v>
      </c>
      <c r="H48" s="16">
        <v>1.82</v>
      </c>
      <c r="I48" s="16">
        <v>2.27</v>
      </c>
      <c r="J48" s="17">
        <v>2.65</v>
      </c>
    </row>
    <row r="49" spans="2:10" ht="57.75" customHeight="1" thickBot="1" x14ac:dyDescent="0.2">
      <c r="B49" s="18"/>
      <c r="C49" s="1241" t="s">
        <v>5</v>
      </c>
      <c r="D49" s="1241"/>
      <c r="E49" s="1242"/>
      <c r="F49" s="19">
        <v>10.92</v>
      </c>
      <c r="G49" s="20">
        <v>7.57</v>
      </c>
      <c r="H49" s="20">
        <v>5.03</v>
      </c>
      <c r="I49" s="20">
        <v>3.13</v>
      </c>
      <c r="J49" s="21">
        <v>2.99</v>
      </c>
    </row>
    <row r="50" spans="2:10" ht="13.5" customHeight="1" x14ac:dyDescent="0.15"/>
  </sheetData>
  <sheetProtection algorithmName="SHA-512" hashValue="X2gFMU+IK7f4zmTpQUL6nbs19VBuF8rOSp4yn+kNCXGfPZ1GxPeAj+e53OiNXwpOUfRdznvskSuCcieakUcS+A==" saltValue="/DqrClJ58EFHSxOdkxOH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2021-09-27T23:20:30Z</cp:lastPrinted>
  <dcterms:created xsi:type="dcterms:W3CDTF">2021-02-05T00:55:25Z</dcterms:created>
  <dcterms:modified xsi:type="dcterms:W3CDTF">2021-09-27T23:22:27Z</dcterms:modified>
  <cp:category/>
</cp:coreProperties>
</file>